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1068" windowWidth="15480" windowHeight="7320" tabRatio="375"/>
  </bookViews>
  <sheets>
    <sheet name="rozp.2014-I.návrh" sheetId="4" r:id="rId1"/>
  </sheets>
  <calcPr calcId="124519"/>
</workbook>
</file>

<file path=xl/calcChain.xml><?xml version="1.0" encoding="utf-8"?>
<calcChain xmlns="http://schemas.openxmlformats.org/spreadsheetml/2006/main">
  <c r="J87" i="4"/>
  <c r="K87"/>
  <c r="L87"/>
  <c r="M87"/>
  <c r="N87"/>
  <c r="O87"/>
  <c r="P87"/>
  <c r="J79"/>
  <c r="K79"/>
  <c r="L79"/>
  <c r="M79"/>
  <c r="N79"/>
  <c r="O79"/>
  <c r="P79"/>
  <c r="J76"/>
  <c r="K76"/>
  <c r="L76"/>
  <c r="M76"/>
  <c r="N76"/>
  <c r="O76"/>
  <c r="P76"/>
  <c r="J73"/>
  <c r="K73"/>
  <c r="L73"/>
  <c r="M73"/>
  <c r="N73"/>
  <c r="O73"/>
  <c r="P73"/>
  <c r="K59"/>
  <c r="K58" s="1"/>
  <c r="M59"/>
  <c r="M58" s="1"/>
  <c r="O59"/>
  <c r="O58" s="1"/>
  <c r="J52"/>
  <c r="K52"/>
  <c r="L52"/>
  <c r="M52"/>
  <c r="N52"/>
  <c r="O52"/>
  <c r="P52"/>
  <c r="J47"/>
  <c r="J40" s="1"/>
  <c r="K47"/>
  <c r="K40" s="1"/>
  <c r="L47"/>
  <c r="L40" s="1"/>
  <c r="M47"/>
  <c r="M40" s="1"/>
  <c r="N47"/>
  <c r="N40" s="1"/>
  <c r="O47"/>
  <c r="O40" s="1"/>
  <c r="P47"/>
  <c r="P41" s="1"/>
  <c r="J32"/>
  <c r="J31" s="1"/>
  <c r="K32"/>
  <c r="K31" s="1"/>
  <c r="L32"/>
  <c r="L31" s="1"/>
  <c r="M32"/>
  <c r="M31" s="1"/>
  <c r="N32"/>
  <c r="N31" s="1"/>
  <c r="O32"/>
  <c r="O31" s="1"/>
  <c r="P32"/>
  <c r="P31" s="1"/>
  <c r="J28"/>
  <c r="K28"/>
  <c r="L28"/>
  <c r="M28"/>
  <c r="N28"/>
  <c r="O28"/>
  <c r="P28"/>
  <c r="J18"/>
  <c r="K18"/>
  <c r="L18"/>
  <c r="M18"/>
  <c r="N18"/>
  <c r="O18"/>
  <c r="P18"/>
  <c r="J13"/>
  <c r="K13"/>
  <c r="L13"/>
  <c r="M13"/>
  <c r="N13"/>
  <c r="O13"/>
  <c r="P13"/>
  <c r="P59"/>
  <c r="P58" s="1"/>
  <c r="N59"/>
  <c r="N58" s="1"/>
  <c r="O10"/>
  <c r="N10"/>
  <c r="M10"/>
  <c r="D76"/>
  <c r="E76"/>
  <c r="F76"/>
  <c r="G76"/>
  <c r="H76"/>
  <c r="I76"/>
  <c r="Q76"/>
  <c r="R76"/>
  <c r="S76"/>
  <c r="T76"/>
  <c r="U76"/>
  <c r="V76"/>
  <c r="W76"/>
  <c r="X76"/>
  <c r="Y76"/>
  <c r="Z76"/>
  <c r="AA76"/>
  <c r="AB76"/>
  <c r="AC76"/>
  <c r="AD76"/>
  <c r="C76"/>
  <c r="E10"/>
  <c r="H10"/>
  <c r="I10"/>
  <c r="J10"/>
  <c r="K10"/>
  <c r="Q10"/>
  <c r="R10"/>
  <c r="S10"/>
  <c r="T10"/>
  <c r="U10"/>
  <c r="V10"/>
  <c r="W10"/>
  <c r="X10"/>
  <c r="Y10"/>
  <c r="Z10"/>
  <c r="AA10"/>
  <c r="AB10"/>
  <c r="AC10"/>
  <c r="AD10"/>
  <c r="AE10"/>
  <c r="C13"/>
  <c r="D13"/>
  <c r="E13"/>
  <c r="F13"/>
  <c r="G13"/>
  <c r="H13"/>
  <c r="I13"/>
  <c r="Q13"/>
  <c r="R13"/>
  <c r="S13"/>
  <c r="T13"/>
  <c r="U13"/>
  <c r="V13"/>
  <c r="W13"/>
  <c r="X13"/>
  <c r="Y13"/>
  <c r="Z13"/>
  <c r="AA13"/>
  <c r="AB13"/>
  <c r="AC13"/>
  <c r="AD13"/>
  <c r="AE13"/>
  <c r="C18"/>
  <c r="D18"/>
  <c r="E18"/>
  <c r="F18"/>
  <c r="G18"/>
  <c r="H18"/>
  <c r="I18"/>
  <c r="Q18"/>
  <c r="R18"/>
  <c r="S18"/>
  <c r="T18"/>
  <c r="U18"/>
  <c r="V18"/>
  <c r="W18"/>
  <c r="X18"/>
  <c r="Y18"/>
  <c r="Z18"/>
  <c r="AA18"/>
  <c r="AB18"/>
  <c r="AC18"/>
  <c r="AD18"/>
  <c r="AE18"/>
  <c r="C28"/>
  <c r="D28"/>
  <c r="E28"/>
  <c r="F28"/>
  <c r="G28"/>
  <c r="H28"/>
  <c r="I28"/>
  <c r="Q28"/>
  <c r="R28"/>
  <c r="S28"/>
  <c r="T28"/>
  <c r="U28"/>
  <c r="V28"/>
  <c r="W28"/>
  <c r="X28"/>
  <c r="Y28"/>
  <c r="Z28"/>
  <c r="AA28"/>
  <c r="AB28"/>
  <c r="AC28"/>
  <c r="AD28"/>
  <c r="AE28"/>
  <c r="C32"/>
  <c r="C31" s="1"/>
  <c r="D32"/>
  <c r="D31" s="1"/>
  <c r="E32"/>
  <c r="E31" s="1"/>
  <c r="F32"/>
  <c r="F31" s="1"/>
  <c r="G32"/>
  <c r="G31" s="1"/>
  <c r="H32"/>
  <c r="H31" s="1"/>
  <c r="S32"/>
  <c r="S31" s="1"/>
  <c r="T32"/>
  <c r="T31" s="1"/>
  <c r="U32"/>
  <c r="U31" s="1"/>
  <c r="V32"/>
  <c r="V31" s="1"/>
  <c r="W32"/>
  <c r="W31" s="1"/>
  <c r="X32"/>
  <c r="X31" s="1"/>
  <c r="Y32"/>
  <c r="Y31" s="1"/>
  <c r="AB32"/>
  <c r="AB31" s="1"/>
  <c r="AE32"/>
  <c r="AE31" s="1"/>
  <c r="I32"/>
  <c r="I31" s="1"/>
  <c r="Q32"/>
  <c r="Q31" s="1"/>
  <c r="R32"/>
  <c r="R31" s="1"/>
  <c r="Z32"/>
  <c r="Z31" s="1"/>
  <c r="AA32"/>
  <c r="AA31" s="1"/>
  <c r="AC32"/>
  <c r="AC31" s="1"/>
  <c r="AD32"/>
  <c r="AD31" s="1"/>
  <c r="C47"/>
  <c r="C41" s="1"/>
  <c r="C40" s="1"/>
  <c r="D47"/>
  <c r="D41" s="1"/>
  <c r="D40" s="1"/>
  <c r="E47"/>
  <c r="E41" s="1"/>
  <c r="E40" s="1"/>
  <c r="F47"/>
  <c r="F41" s="1"/>
  <c r="F40" s="1"/>
  <c r="G47"/>
  <c r="G41" s="1"/>
  <c r="G40" s="1"/>
  <c r="H47"/>
  <c r="H41" s="1"/>
  <c r="H40" s="1"/>
  <c r="S47"/>
  <c r="S41" s="1"/>
  <c r="T47"/>
  <c r="T40" s="1"/>
  <c r="U47"/>
  <c r="U40" s="1"/>
  <c r="V47"/>
  <c r="V40" s="1"/>
  <c r="W40"/>
  <c r="X40"/>
  <c r="Y40"/>
  <c r="Z47"/>
  <c r="Z40" s="1"/>
  <c r="AA47"/>
  <c r="AA41" s="1"/>
  <c r="AB47"/>
  <c r="AB41" s="1"/>
  <c r="AC47"/>
  <c r="AC40" s="1"/>
  <c r="AD47"/>
  <c r="AD40" s="1"/>
  <c r="AE47"/>
  <c r="AE40" s="1"/>
  <c r="W41"/>
  <c r="X41"/>
  <c r="Y41"/>
  <c r="I47"/>
  <c r="I40" s="1"/>
  <c r="L41"/>
  <c r="Q47"/>
  <c r="Q40" s="1"/>
  <c r="R47"/>
  <c r="R40" s="1"/>
  <c r="C52"/>
  <c r="D52"/>
  <c r="E52"/>
  <c r="F52"/>
  <c r="G52"/>
  <c r="H52"/>
  <c r="I52"/>
  <c r="Q52"/>
  <c r="R52"/>
  <c r="S52"/>
  <c r="T52"/>
  <c r="U52"/>
  <c r="V52"/>
  <c r="W52"/>
  <c r="X52"/>
  <c r="Y52"/>
  <c r="Z52"/>
  <c r="AA52"/>
  <c r="AB52"/>
  <c r="AC52"/>
  <c r="AD52"/>
  <c r="AE52"/>
  <c r="C59"/>
  <c r="C58" s="1"/>
  <c r="G59"/>
  <c r="G58" s="1"/>
  <c r="S59"/>
  <c r="S58" s="1"/>
  <c r="S79"/>
  <c r="S87"/>
  <c r="S73"/>
  <c r="U59"/>
  <c r="U58" s="1"/>
  <c r="U79"/>
  <c r="U87"/>
  <c r="U73"/>
  <c r="W59"/>
  <c r="W58" s="1"/>
  <c r="Y59"/>
  <c r="Y58" s="1"/>
  <c r="Y79"/>
  <c r="Y87"/>
  <c r="Y73"/>
  <c r="AA59"/>
  <c r="AA58" s="1"/>
  <c r="AA79"/>
  <c r="AA87"/>
  <c r="AA73"/>
  <c r="AD59"/>
  <c r="AD58" s="1"/>
  <c r="AD79"/>
  <c r="AD87"/>
  <c r="AD73"/>
  <c r="D59"/>
  <c r="D58" s="1"/>
  <c r="E59"/>
  <c r="E58" s="1"/>
  <c r="F59"/>
  <c r="F58" s="1"/>
  <c r="H59"/>
  <c r="H58" s="1"/>
  <c r="I59"/>
  <c r="I58" s="1"/>
  <c r="J59"/>
  <c r="J58" s="1"/>
  <c r="L59"/>
  <c r="L58" s="1"/>
  <c r="Q59"/>
  <c r="Q58" s="1"/>
  <c r="Q79"/>
  <c r="Q87"/>
  <c r="Q73"/>
  <c r="R59"/>
  <c r="R58" s="1"/>
  <c r="T59"/>
  <c r="T58" s="1"/>
  <c r="T79"/>
  <c r="T87"/>
  <c r="T73"/>
  <c r="V59"/>
  <c r="V58" s="1"/>
  <c r="V79"/>
  <c r="V87"/>
  <c r="V73"/>
  <c r="X59"/>
  <c r="X58" s="1"/>
  <c r="X79"/>
  <c r="X87"/>
  <c r="X73"/>
  <c r="Z59"/>
  <c r="Z58" s="1"/>
  <c r="AB59"/>
  <c r="AB58" s="1"/>
  <c r="AB79"/>
  <c r="AB87"/>
  <c r="AB73"/>
  <c r="AC59"/>
  <c r="AC58" s="1"/>
  <c r="AC79"/>
  <c r="AC87"/>
  <c r="AC73"/>
  <c r="AE59"/>
  <c r="AE58" s="1"/>
  <c r="AE76"/>
  <c r="AE79"/>
  <c r="AE87"/>
  <c r="AE73"/>
  <c r="C73"/>
  <c r="D73"/>
  <c r="E73"/>
  <c r="F73"/>
  <c r="G73"/>
  <c r="H73"/>
  <c r="I73"/>
  <c r="R73"/>
  <c r="W73"/>
  <c r="Z73"/>
  <c r="C79"/>
  <c r="D79"/>
  <c r="E79"/>
  <c r="F79"/>
  <c r="G79"/>
  <c r="H79"/>
  <c r="I79"/>
  <c r="R79"/>
  <c r="W79"/>
  <c r="Z79"/>
  <c r="C87"/>
  <c r="D87"/>
  <c r="E87"/>
  <c r="F87"/>
  <c r="G87"/>
  <c r="H87"/>
  <c r="I87"/>
  <c r="R87"/>
  <c r="W87"/>
  <c r="Z87"/>
  <c r="A410"/>
  <c r="K41"/>
  <c r="I41" l="1"/>
  <c r="AC41"/>
  <c r="AD41"/>
  <c r="Q41"/>
  <c r="J41"/>
  <c r="Z41"/>
  <c r="V41"/>
  <c r="R41"/>
  <c r="N41"/>
  <c r="AB40"/>
  <c r="P40"/>
  <c r="O41"/>
  <c r="AA40"/>
  <c r="M41"/>
  <c r="T41"/>
  <c r="U41"/>
  <c r="S40"/>
</calcChain>
</file>

<file path=xl/sharedStrings.xml><?xml version="1.0" encoding="utf-8"?>
<sst xmlns="http://schemas.openxmlformats.org/spreadsheetml/2006/main" count="307" uniqueCount="214">
  <si>
    <t>Príjmy podľa ekonomickej kvasifikácie</t>
  </si>
  <si>
    <t>Položky / Podpoložky</t>
  </si>
  <si>
    <t xml:space="preserve">  V tom:</t>
  </si>
  <si>
    <t>Kód</t>
  </si>
  <si>
    <t>Celkom</t>
  </si>
  <si>
    <t>Bežný</t>
  </si>
  <si>
    <t>Kapitálový</t>
  </si>
  <si>
    <t>v €</t>
  </si>
  <si>
    <t>A</t>
  </si>
  <si>
    <t>111 Podiel daní</t>
  </si>
  <si>
    <t>111003 Výnos dane z príjmov územ.sam.</t>
  </si>
  <si>
    <t xml:space="preserve"> 121 Daň z nehnuteľností</t>
  </si>
  <si>
    <t xml:space="preserve"> 121001 Z pozemkov</t>
  </si>
  <si>
    <t xml:space="preserve"> 121002 Zo stavieb</t>
  </si>
  <si>
    <t xml:space="preserve"> 121003 Z bytov</t>
  </si>
  <si>
    <t xml:space="preserve"> 133 Dane za špecifické služby</t>
  </si>
  <si>
    <t xml:space="preserve"> 133001 Za psa</t>
  </si>
  <si>
    <t xml:space="preserve"> 133003 Za nevýherné hracie prístroje</t>
  </si>
  <si>
    <t xml:space="preserve"> 133004 Za predajné automaty</t>
  </si>
  <si>
    <t xml:space="preserve"> 133006 Daň za ubytovanie</t>
  </si>
  <si>
    <t xml:space="preserve"> 133012 Za užívanie verejného priestranstva</t>
  </si>
  <si>
    <t xml:space="preserve"> 133012 Za užív.verej.priestranstva (jarmok)</t>
  </si>
  <si>
    <t xml:space="preserve"> 133013 Za kom.odpad a drob.staveb.odpady</t>
  </si>
  <si>
    <t xml:space="preserve"> 133014 Za umiestnenie jadrového zariadenia</t>
  </si>
  <si>
    <t xml:space="preserve"> 211 Príjmy z podnikania</t>
  </si>
  <si>
    <t xml:space="preserve"> 211004 Iné príjmy z podnikania</t>
  </si>
  <si>
    <t xml:space="preserve"> 212 Príjmy z vlastníctva</t>
  </si>
  <si>
    <t xml:space="preserve"> 212003 Z prenaj.bud., priest., objektov</t>
  </si>
  <si>
    <t>v tom: prenájom pozemkov</t>
  </si>
  <si>
    <t xml:space="preserve">          prenájom budov</t>
  </si>
  <si>
    <t xml:space="preserve">          prenájom bytov</t>
  </si>
  <si>
    <t xml:space="preserve">          prenájom hrobových miest</t>
  </si>
  <si>
    <t xml:space="preserve"> 221 Administratívne poplatky</t>
  </si>
  <si>
    <t xml:space="preserve"> 221004 Správne</t>
  </si>
  <si>
    <t>v tom : - výherné automaty</t>
  </si>
  <si>
    <t xml:space="preserve">            - rybárske lístky</t>
  </si>
  <si>
    <t xml:space="preserve">            - overenie podpisov</t>
  </si>
  <si>
    <t xml:space="preserve">            - matrika</t>
  </si>
  <si>
    <t xml:space="preserve">            - ostatné</t>
  </si>
  <si>
    <t xml:space="preserve">              v tom: stavebný úrad</t>
  </si>
  <si>
    <t xml:space="preserve"> 222 Pokuty a penále</t>
  </si>
  <si>
    <t>222003 Za porušenie predpisov - ostatné</t>
  </si>
  <si>
    <t xml:space="preserve">            v tom: stavebný úrad</t>
  </si>
  <si>
    <t xml:space="preserve"> 223 Poplatky a platby z náhod.</t>
  </si>
  <si>
    <t xml:space="preserve">           predaja a služieb</t>
  </si>
  <si>
    <t>223001 Za predaj výrobkov, tovarov a služieb</t>
  </si>
  <si>
    <t>v tom - relácie v MR</t>
  </si>
  <si>
    <t xml:space="preserve">        - predaj kníh, publikácií</t>
  </si>
  <si>
    <t xml:space="preserve">        - za napojenie na PCOO</t>
  </si>
  <si>
    <t xml:space="preserve">        - opatrovateľská služba</t>
  </si>
  <si>
    <t xml:space="preserve">        - separovaný odpad</t>
  </si>
  <si>
    <t xml:space="preserve">        - za energie</t>
  </si>
  <si>
    <t xml:space="preserve"> 229 Ďalšie administratívne</t>
  </si>
  <si>
    <t xml:space="preserve">        a iné poplatky a platby</t>
  </si>
  <si>
    <t xml:space="preserve"> 229005 Za znečistenie ovzdušia</t>
  </si>
  <si>
    <t xml:space="preserve"> 240 Úroky</t>
  </si>
  <si>
    <t>244 Z termínovaných vkladov</t>
  </si>
  <si>
    <t xml:space="preserve"> 292 Ostatné príjmy</t>
  </si>
  <si>
    <t xml:space="preserve"> 292008 Z výťažkov lotérií a iných hier</t>
  </si>
  <si>
    <t>292017 Vratky</t>
  </si>
  <si>
    <t>230 Kapitálové príjmy</t>
  </si>
  <si>
    <t>233 Príjem z predaja pozemkov</t>
  </si>
  <si>
    <t>292027 Iné</t>
  </si>
  <si>
    <t>231004 Príjem z predaja kap. aktív  (byty)</t>
  </si>
  <si>
    <t>231 Predaj majetku</t>
  </si>
  <si>
    <t xml:space="preserve">                            výrub stromov</t>
  </si>
  <si>
    <t>292017 Refundácia obedov</t>
  </si>
  <si>
    <t xml:space="preserve">                            potvrdenia</t>
  </si>
  <si>
    <t xml:space="preserve">         - útulok</t>
  </si>
  <si>
    <t xml:space="preserve">           prenájom pozemku SHJ</t>
  </si>
  <si>
    <t xml:space="preserve">          - územnoplánovaciu dokumentáciu</t>
  </si>
  <si>
    <t>292007 Náhrady škôd</t>
  </si>
  <si>
    <t>Návrh rozpočtu na rok 2014</t>
  </si>
  <si>
    <t>Príloha č. 1</t>
  </si>
  <si>
    <t xml:space="preserve">         - orientačné čísla(+predaj hnuteľ.majet.)</t>
  </si>
  <si>
    <t>Návrh rozpočtu na rok 2015</t>
  </si>
  <si>
    <t>222003 Za poruš. pred. - blok.konanie MsP</t>
  </si>
  <si>
    <t>Spolu</t>
  </si>
  <si>
    <t xml:space="preserve">          - WC</t>
  </si>
  <si>
    <t xml:space="preserve">             podľa funkčnej a ekonomickej klasifikácie príjmov a výdavkov</t>
  </si>
  <si>
    <t xml:space="preserve">          ostatný prenájom</t>
  </si>
  <si>
    <t>292012 Z dobropisov</t>
  </si>
  <si>
    <t xml:space="preserve">            - povolenia-hazardné hry</t>
  </si>
  <si>
    <t xml:space="preserve">          - letný tábor</t>
  </si>
  <si>
    <t>Návrh rozpočtu na rok 2016</t>
  </si>
  <si>
    <t>Základná škola Juraja Fándlyho Sereď</t>
  </si>
  <si>
    <t>PRÍJMY :</t>
  </si>
  <si>
    <t>dotácia zo ŠR</t>
  </si>
  <si>
    <t>bazén pre verejnosť</t>
  </si>
  <si>
    <t>vzdelávacie poukazy</t>
  </si>
  <si>
    <t>dopravné</t>
  </si>
  <si>
    <t>SZP</t>
  </si>
  <si>
    <r>
      <t>príspevok na stravu</t>
    </r>
    <r>
      <rPr>
        <b/>
        <sz val="9"/>
        <rFont val="Times New Roman"/>
        <family val="1"/>
        <charset val="238"/>
      </rPr>
      <t xml:space="preserve"> </t>
    </r>
  </si>
  <si>
    <t>VÝDAVKY :</t>
  </si>
  <si>
    <t>Základná škola :</t>
  </si>
  <si>
    <t>610 - mzdy</t>
  </si>
  <si>
    <t>620 - odvody</t>
  </si>
  <si>
    <t>631 - cestovné</t>
  </si>
  <si>
    <t>632 - energie</t>
  </si>
  <si>
    <t>633 - materiál</t>
  </si>
  <si>
    <t>635 - štandardná údržba</t>
  </si>
  <si>
    <t>637 - služby</t>
  </si>
  <si>
    <t>642 - dopravné</t>
  </si>
  <si>
    <t>610,620,630 vzdelávacie poukazy</t>
  </si>
  <si>
    <t>642 - učebné pomôcky</t>
  </si>
  <si>
    <t>dotácia z mesta</t>
  </si>
  <si>
    <t xml:space="preserve">oprava a údržba </t>
  </si>
  <si>
    <t>Školská jedáleň :</t>
  </si>
  <si>
    <t>vlastné príjmy</t>
  </si>
  <si>
    <t>642 - nemocenské dávky</t>
  </si>
  <si>
    <t>642 - hmotná núdza</t>
  </si>
  <si>
    <t>610,620 asistent učiteľa</t>
  </si>
  <si>
    <t>642 - odchodné</t>
  </si>
  <si>
    <t>asistent učiteľa</t>
  </si>
  <si>
    <t>oprava a údržba z mesta</t>
  </si>
  <si>
    <t>CVČ :</t>
  </si>
  <si>
    <t>Školský klub detí :</t>
  </si>
  <si>
    <t>zateplenie budovy ŚKD</t>
  </si>
  <si>
    <t>PaedDr. Jaroslav Čomaj</t>
  </si>
  <si>
    <t xml:space="preserve">          riaditeľ školy</t>
  </si>
  <si>
    <t>Návrh rozpočtu na rok 2017</t>
  </si>
  <si>
    <t>633-vzdelávacie pokazy</t>
  </si>
  <si>
    <t>633-vzdelávacie poukazy</t>
  </si>
  <si>
    <t>642 - nemocenské dávky, odstupné</t>
  </si>
  <si>
    <t>kuchynský robot - z mesta</t>
  </si>
  <si>
    <t>632 - energie bazén</t>
  </si>
  <si>
    <t>633 - materiál bazén</t>
  </si>
  <si>
    <t>635 - údržba bazén</t>
  </si>
  <si>
    <t>637 - služby bazén</t>
  </si>
  <si>
    <t>610 - mzdy bazén</t>
  </si>
  <si>
    <t>620 - odvody nižšie sekundárne vzdelávanie ZŠ</t>
  </si>
  <si>
    <t>620 - odvody primárne vzdelávanie ZŠ</t>
  </si>
  <si>
    <t>610 - mzdy primárne vzdelávanie ZŠ</t>
  </si>
  <si>
    <t>620 - odvody bazén</t>
  </si>
  <si>
    <t>631 - cestovné primárne vzdelávanie ZŠ</t>
  </si>
  <si>
    <t>631 - cestovné nižšie sekundárne vzdelávanie ZŠ</t>
  </si>
  <si>
    <t>610 - mzdy nižšie sekundárne vzdelávanie ZŠ</t>
  </si>
  <si>
    <t>632 - energie nižšie sekundárne vzdelávanie ZŠ</t>
  </si>
  <si>
    <t>632 - energie primárne vzdelávanie ZŠ</t>
  </si>
  <si>
    <t>633 - materiál nižšie sekundárne vzdelávanie ZŠ</t>
  </si>
  <si>
    <t>633 - materiál primárne vzdellávanie ZŠ</t>
  </si>
  <si>
    <t>635 - údržba primárne vzdelávanie ZŠ</t>
  </si>
  <si>
    <t>635 - údržba nižšie sekundárne vzdelávanie ZŠ</t>
  </si>
  <si>
    <t>636 - nájomné za prenájom primárne vzdelávanie ZŠ</t>
  </si>
  <si>
    <t>636 - nájomné z a prenájom nižšie sekund.vzdel. ZŠ</t>
  </si>
  <si>
    <t>637 - služby primárne vzdelávanie ZŠ</t>
  </si>
  <si>
    <t>637 - služby nižšie sekundárne vzdelávanie ZŠ</t>
  </si>
  <si>
    <t>610 - mzdy ZŠ</t>
  </si>
  <si>
    <t>620 - odvody ZŠ</t>
  </si>
  <si>
    <t>631 - cestovné ZŠ</t>
  </si>
  <si>
    <t>632 - energie ZŠ</t>
  </si>
  <si>
    <t>633 - materiál ZŠ</t>
  </si>
  <si>
    <t>635 - údržba ZŠ</t>
  </si>
  <si>
    <t>636 - nájomné ZŠ</t>
  </si>
  <si>
    <t>637 - služby ZŠ</t>
  </si>
  <si>
    <t>samostatný zdroj tepla ŠKD</t>
  </si>
  <si>
    <t>pokládka dlažby na chodbách</t>
  </si>
  <si>
    <t>700-hydraul.vyreg.syst.vykurovania</t>
  </si>
  <si>
    <t>hydraul.vyregul.vykurov.systému a termostat.vyk.telies</t>
  </si>
  <si>
    <t>výmena vzduchotechniky</t>
  </si>
  <si>
    <t>700 - kuchynský robot</t>
  </si>
  <si>
    <t>700 -výmena vzduchotechniky</t>
  </si>
  <si>
    <t>700 -samostatný zdroj tepla ŠKD</t>
  </si>
  <si>
    <t>700 -zateplenie budovy ŠKD</t>
  </si>
  <si>
    <t xml:space="preserve">         Skutočnosť 31.12.2013</t>
  </si>
  <si>
    <t>Skutočnosť 31.12.2014</t>
  </si>
  <si>
    <t>Schválený rozpočet 2015</t>
  </si>
  <si>
    <t>Návrh rozpočtu na rok 2018</t>
  </si>
  <si>
    <t xml:space="preserve">     Očakávaná skutočnosť roku 2015</t>
  </si>
  <si>
    <t>z rozpočtu mesta + poslanci</t>
  </si>
  <si>
    <t>633-soc.znevýhod.prostredia</t>
  </si>
  <si>
    <t xml:space="preserve">         Návrh viacročného rozpočtu na roky  2016-2018</t>
  </si>
  <si>
    <t>podlahová krytina v triedach</t>
  </si>
  <si>
    <t>športový areál-rekonštrukcia atletickej dráhy</t>
  </si>
  <si>
    <t>700-podlahová krytina v triedach</t>
  </si>
  <si>
    <t>VÝDAVKY : 1.stupeň + 2.stupeň</t>
  </si>
  <si>
    <t>príspevok na učebnice</t>
  </si>
  <si>
    <t>havária-hydroizolácia budovy</t>
  </si>
  <si>
    <t>odchodné</t>
  </si>
  <si>
    <t>610 - mzdy 1.stupeň</t>
  </si>
  <si>
    <t>610 - mzdy 2.stupeň</t>
  </si>
  <si>
    <t>620 - odvody 1.stupeň</t>
  </si>
  <si>
    <t>620 - odvody 2.stupeň</t>
  </si>
  <si>
    <t>631 - cestovné 1.stupeň</t>
  </si>
  <si>
    <t>632 - energie 1.stupeň</t>
  </si>
  <si>
    <t>631 - cestovné 2.stupeň</t>
  </si>
  <si>
    <t>632 - energia 2.stupeň</t>
  </si>
  <si>
    <t>633 - materiál 1.stupeň</t>
  </si>
  <si>
    <t>633 - materiál 2.stupeň</t>
  </si>
  <si>
    <t>635 - štandardná údržba 1.stupeň</t>
  </si>
  <si>
    <t>635 - štandardná údržba 2.stupeň</t>
  </si>
  <si>
    <t>637 - služby 1.stupeň</t>
  </si>
  <si>
    <t>637 - služby 2.stupeň</t>
  </si>
  <si>
    <t>642 - nemocenské dávky 1.stupeň</t>
  </si>
  <si>
    <t>642 - nemocenské dávky 2.stupeň</t>
  </si>
  <si>
    <t>713 - kuchynský robot 1.stupeň</t>
  </si>
  <si>
    <t>713 - kuchynský robot 2.stupeň</t>
  </si>
  <si>
    <t>700 -výmena vzduchotechniky 1.stupeň</t>
  </si>
  <si>
    <t>700 -výmena vzduchotechniky 2.stupeň</t>
  </si>
  <si>
    <t>4 - Vzdelávanie :</t>
  </si>
  <si>
    <t>Vyhotovila : P.Pauerová</t>
  </si>
  <si>
    <t>osvetlenie ZŠ,ŠJ</t>
  </si>
  <si>
    <t>700-osvetlenie ZŠ,,ŠJ</t>
  </si>
  <si>
    <t>projektová dokumentácia pre tepelnú reguláciu školy</t>
  </si>
  <si>
    <t>detské ihrisko</t>
  </si>
  <si>
    <t>dohodovecie konanie bazén</t>
  </si>
  <si>
    <t>600-výmena dlažby na chodbách</t>
  </si>
  <si>
    <t>716-projektová dokumentácia pre tepelnú reguláciu ZŠ</t>
  </si>
  <si>
    <t>717-detské ihrisko</t>
  </si>
  <si>
    <t>V Seredi dňa : 20.11.2015</t>
  </si>
  <si>
    <t>lyžiarsky výcvik</t>
  </si>
  <si>
    <t>škola v prírode</t>
  </si>
  <si>
    <t>637- škola v prírode</t>
  </si>
  <si>
    <t>637 - lyžiarsky výcvik</t>
  </si>
</sst>
</file>

<file path=xl/styles.xml><?xml version="1.0" encoding="utf-8"?>
<styleSheet xmlns="http://schemas.openxmlformats.org/spreadsheetml/2006/main">
  <fonts count="39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indexed="60"/>
      <name val="Arial"/>
      <family val="2"/>
      <charset val="238"/>
    </font>
    <font>
      <sz val="10"/>
      <name val="Times New Roman"/>
      <family val="1"/>
      <charset val="238"/>
    </font>
    <font>
      <b/>
      <sz val="16"/>
      <color indexed="56"/>
      <name val="Arial CE"/>
      <family val="2"/>
      <charset val="238"/>
    </font>
    <font>
      <sz val="10"/>
      <color indexed="56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7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FF00"/>
      <name val="Times New Roman"/>
      <family val="1"/>
      <charset val="238"/>
    </font>
    <font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gray1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80">
    <xf numFmtId="0" fontId="0" fillId="0" borderId="0" xfId="0"/>
    <xf numFmtId="0" fontId="3" fillId="2" borderId="1" xfId="0" applyFont="1" applyFill="1" applyBorder="1"/>
    <xf numFmtId="0" fontId="5" fillId="3" borderId="3" xfId="0" applyFont="1" applyFill="1" applyBorder="1"/>
    <xf numFmtId="0" fontId="7" fillId="0" borderId="3" xfId="0" applyFont="1" applyBorder="1"/>
    <xf numFmtId="0" fontId="2" fillId="0" borderId="3" xfId="0" applyFont="1" applyBorder="1"/>
    <xf numFmtId="0" fontId="9" fillId="0" borderId="3" xfId="0" applyFont="1" applyBorder="1"/>
    <xf numFmtId="3" fontId="2" fillId="0" borderId="3" xfId="0" applyNumberFormat="1" applyFont="1" applyBorder="1"/>
    <xf numFmtId="0" fontId="4" fillId="3" borderId="3" xfId="0" applyFont="1" applyFill="1" applyBorder="1"/>
    <xf numFmtId="3" fontId="2" fillId="0" borderId="3" xfId="0" applyNumberFormat="1" applyFont="1" applyFill="1" applyBorder="1"/>
    <xf numFmtId="0" fontId="11" fillId="0" borderId="3" xfId="0" applyFont="1" applyBorder="1"/>
    <xf numFmtId="0" fontId="2" fillId="0" borderId="1" xfId="0" applyFont="1" applyBorder="1"/>
    <xf numFmtId="0" fontId="10" fillId="0" borderId="3" xfId="0" applyFont="1" applyBorder="1"/>
    <xf numFmtId="0" fontId="2" fillId="4" borderId="3" xfId="0" applyFont="1" applyFill="1" applyBorder="1"/>
    <xf numFmtId="3" fontId="4" fillId="3" borderId="3" xfId="0" applyNumberFormat="1" applyFont="1" applyFill="1" applyBorder="1"/>
    <xf numFmtId="3" fontId="9" fillId="0" borderId="3" xfId="0" applyNumberFormat="1" applyFont="1" applyBorder="1"/>
    <xf numFmtId="0" fontId="10" fillId="4" borderId="3" xfId="0" applyFont="1" applyFill="1" applyBorder="1"/>
    <xf numFmtId="0" fontId="2" fillId="4" borderId="1" xfId="0" applyFont="1" applyFill="1" applyBorder="1"/>
    <xf numFmtId="0" fontId="2" fillId="0" borderId="3" xfId="0" applyFont="1" applyFill="1" applyBorder="1"/>
    <xf numFmtId="3" fontId="11" fillId="0" borderId="3" xfId="0" applyNumberFormat="1" applyFont="1" applyBorder="1"/>
    <xf numFmtId="0" fontId="0" fillId="0" borderId="3" xfId="0" applyBorder="1"/>
    <xf numFmtId="0" fontId="2" fillId="0" borderId="0" xfId="0" applyFont="1"/>
    <xf numFmtId="0" fontId="13" fillId="0" borderId="3" xfId="0" applyFont="1" applyBorder="1"/>
    <xf numFmtId="0" fontId="12" fillId="0" borderId="3" xfId="0" applyFont="1" applyBorder="1"/>
    <xf numFmtId="0" fontId="2" fillId="0" borderId="6" xfId="0" applyFont="1" applyFill="1" applyBorder="1"/>
    <xf numFmtId="0" fontId="0" fillId="0" borderId="0" xfId="0" applyFill="1"/>
    <xf numFmtId="0" fontId="9" fillId="0" borderId="4" xfId="0" applyFont="1" applyFill="1" applyBorder="1"/>
    <xf numFmtId="0" fontId="1" fillId="0" borderId="0" xfId="0" applyFont="1"/>
    <xf numFmtId="0" fontId="16" fillId="0" borderId="0" xfId="0" applyFont="1" applyAlignment="1">
      <alignment horizontal="left"/>
    </xf>
    <xf numFmtId="0" fontId="19" fillId="2" borderId="7" xfId="0" applyFont="1" applyFill="1" applyBorder="1"/>
    <xf numFmtId="0" fontId="19" fillId="2" borderId="2" xfId="0" applyFont="1" applyFill="1" applyBorder="1"/>
    <xf numFmtId="0" fontId="2" fillId="0" borderId="1" xfId="0" applyFont="1" applyFill="1" applyBorder="1"/>
    <xf numFmtId="0" fontId="10" fillId="0" borderId="3" xfId="0" applyFont="1" applyFill="1" applyBorder="1"/>
    <xf numFmtId="3" fontId="6" fillId="3" borderId="3" xfId="0" applyNumberFormat="1" applyFont="1" applyFill="1" applyBorder="1"/>
    <xf numFmtId="3" fontId="8" fillId="0" borderId="3" xfId="0" applyNumberFormat="1" applyFont="1" applyBorder="1"/>
    <xf numFmtId="3" fontId="8" fillId="0" borderId="3" xfId="0" applyNumberFormat="1" applyFont="1" applyFill="1" applyBorder="1"/>
    <xf numFmtId="3" fontId="6" fillId="5" borderId="3" xfId="0" applyNumberFormat="1" applyFont="1" applyFill="1" applyBorder="1"/>
    <xf numFmtId="3" fontId="8" fillId="4" borderId="3" xfId="0" applyNumberFormat="1" applyFont="1" applyFill="1" applyBorder="1"/>
    <xf numFmtId="3" fontId="6" fillId="0" borderId="3" xfId="0" applyNumberFormat="1" applyFont="1" applyFill="1" applyBorder="1"/>
    <xf numFmtId="0" fontId="5" fillId="0" borderId="3" xfId="0" applyFont="1" applyFill="1" applyBorder="1"/>
    <xf numFmtId="0" fontId="1" fillId="0" borderId="3" xfId="0" applyFont="1" applyFill="1" applyBorder="1"/>
    <xf numFmtId="0" fontId="14" fillId="0" borderId="3" xfId="0" applyFont="1" applyFill="1" applyBorder="1"/>
    <xf numFmtId="0" fontId="7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5" fillId="5" borderId="3" xfId="0" applyFont="1" applyFill="1" applyBorder="1"/>
    <xf numFmtId="0" fontId="4" fillId="5" borderId="3" xfId="0" applyFont="1" applyFill="1" applyBorder="1"/>
    <xf numFmtId="3" fontId="12" fillId="0" borderId="3" xfId="0" applyNumberFormat="1" applyFont="1" applyBorder="1"/>
    <xf numFmtId="0" fontId="4" fillId="4" borderId="3" xfId="0" applyFont="1" applyFill="1" applyBorder="1" applyAlignment="1">
      <alignment horizontal="center"/>
    </xf>
    <xf numFmtId="0" fontId="0" fillId="0" borderId="3" xfId="0" applyFill="1" applyBorder="1"/>
    <xf numFmtId="3" fontId="5" fillId="3" borderId="3" xfId="0" applyNumberFormat="1" applyFont="1" applyFill="1" applyBorder="1"/>
    <xf numFmtId="3" fontId="5" fillId="0" borderId="3" xfId="0" applyNumberFormat="1" applyFont="1" applyFill="1" applyBorder="1"/>
    <xf numFmtId="3" fontId="20" fillId="3" borderId="3" xfId="0" applyNumberFormat="1" applyFont="1" applyFill="1" applyBorder="1"/>
    <xf numFmtId="3" fontId="2" fillId="0" borderId="8" xfId="0" applyNumberFormat="1" applyFont="1" applyBorder="1"/>
    <xf numFmtId="0" fontId="5" fillId="5" borderId="1" xfId="0" applyFont="1" applyFill="1" applyBorder="1"/>
    <xf numFmtId="3" fontId="22" fillId="0" borderId="3" xfId="0" applyNumberFormat="1" applyFont="1" applyBorder="1"/>
    <xf numFmtId="3" fontId="8" fillId="0" borderId="8" xfId="0" applyNumberFormat="1" applyFont="1" applyBorder="1"/>
    <xf numFmtId="0" fontId="0" fillId="0" borderId="0" xfId="0" applyBorder="1"/>
    <xf numFmtId="3" fontId="6" fillId="5" borderId="6" xfId="0" applyNumberFormat="1" applyFont="1" applyFill="1" applyBorder="1"/>
    <xf numFmtId="0" fontId="17" fillId="0" borderId="0" xfId="0" applyFont="1"/>
    <xf numFmtId="0" fontId="16" fillId="0" borderId="0" xfId="0" applyFont="1" applyBorder="1" applyAlignment="1">
      <alignment horizontal="left"/>
    </xf>
    <xf numFmtId="0" fontId="1" fillId="0" borderId="3" xfId="0" applyFont="1" applyBorder="1"/>
    <xf numFmtId="3" fontId="6" fillId="5" borderId="8" xfId="0" applyNumberFormat="1" applyFont="1" applyFill="1" applyBorder="1"/>
    <xf numFmtId="0" fontId="0" fillId="0" borderId="8" xfId="0" applyBorder="1"/>
    <xf numFmtId="3" fontId="6" fillId="3" borderId="8" xfId="0" applyNumberFormat="1" applyFont="1" applyFill="1" applyBorder="1"/>
    <xf numFmtId="0" fontId="2" fillId="0" borderId="0" xfId="0" applyFont="1" applyBorder="1" applyAlignment="1"/>
    <xf numFmtId="0" fontId="0" fillId="0" borderId="6" xfId="0" applyBorder="1"/>
    <xf numFmtId="0" fontId="23" fillId="0" borderId="0" xfId="0" applyFont="1" applyAlignment="1">
      <alignment vertical="center"/>
    </xf>
    <xf numFmtId="3" fontId="13" fillId="0" borderId="3" xfId="0" applyNumberFormat="1" applyFont="1" applyBorder="1"/>
    <xf numFmtId="3" fontId="8" fillId="6" borderId="3" xfId="0" applyNumberFormat="1" applyFont="1" applyFill="1" applyBorder="1"/>
    <xf numFmtId="3" fontId="8" fillId="7" borderId="3" xfId="0" applyNumberFormat="1" applyFont="1" applyFill="1" applyBorder="1"/>
    <xf numFmtId="0" fontId="3" fillId="8" borderId="1" xfId="0" applyFont="1" applyFill="1" applyBorder="1"/>
    <xf numFmtId="0" fontId="19" fillId="8" borderId="7" xfId="0" applyFont="1" applyFill="1" applyBorder="1"/>
    <xf numFmtId="0" fontId="19" fillId="8" borderId="2" xfId="0" applyFont="1" applyFill="1" applyBorder="1"/>
    <xf numFmtId="0" fontId="18" fillId="8" borderId="2" xfId="0" applyFont="1" applyFill="1" applyBorder="1"/>
    <xf numFmtId="0" fontId="25" fillId="10" borderId="0" xfId="0" applyFont="1" applyFill="1" applyAlignment="1">
      <alignment horizontal="center"/>
    </xf>
    <xf numFmtId="3" fontId="15" fillId="0" borderId="3" xfId="0" applyNumberFormat="1" applyFont="1" applyBorder="1"/>
    <xf numFmtId="3" fontId="1" fillId="0" borderId="3" xfId="0" applyNumberFormat="1" applyFont="1" applyBorder="1"/>
    <xf numFmtId="1" fontId="13" fillId="0" borderId="3" xfId="0" applyNumberFormat="1" applyFont="1" applyBorder="1"/>
    <xf numFmtId="3" fontId="22" fillId="6" borderId="3" xfId="0" applyNumberFormat="1" applyFont="1" applyFill="1" applyBorder="1"/>
    <xf numFmtId="3" fontId="22" fillId="6" borderId="6" xfId="0" applyNumberFormat="1" applyFont="1" applyFill="1" applyBorder="1"/>
    <xf numFmtId="1" fontId="1" fillId="0" borderId="3" xfId="0" applyNumberFormat="1" applyFont="1" applyBorder="1"/>
    <xf numFmtId="3" fontId="8" fillId="6" borderId="8" xfId="0" applyNumberFormat="1" applyFont="1" applyFill="1" applyBorder="1"/>
    <xf numFmtId="3" fontId="8" fillId="6" borderId="6" xfId="0" applyNumberFormat="1" applyFont="1" applyFill="1" applyBorder="1"/>
    <xf numFmtId="3" fontId="24" fillId="11" borderId="3" xfId="0" applyNumberFormat="1" applyFont="1" applyFill="1" applyBorder="1"/>
    <xf numFmtId="3" fontId="24" fillId="12" borderId="3" xfId="0" applyNumberFormat="1" applyFont="1" applyFill="1" applyBorder="1"/>
    <xf numFmtId="3" fontId="21" fillId="3" borderId="3" xfId="0" applyNumberFormat="1" applyFont="1" applyFill="1" applyBorder="1"/>
    <xf numFmtId="3" fontId="8" fillId="12" borderId="3" xfId="0" applyNumberFormat="1" applyFont="1" applyFill="1" applyBorder="1"/>
    <xf numFmtId="3" fontId="8" fillId="0" borderId="3" xfId="0" applyNumberFormat="1" applyFont="1" applyFill="1" applyBorder="1"/>
    <xf numFmtId="0" fontId="0" fillId="0" borderId="3" xfId="0" applyFill="1" applyBorder="1"/>
    <xf numFmtId="3" fontId="6" fillId="0" borderId="3" xfId="1" applyNumberFormat="1" applyFont="1" applyFill="1" applyBorder="1"/>
    <xf numFmtId="3" fontId="8" fillId="0" borderId="3" xfId="1" applyNumberFormat="1" applyFont="1" applyFill="1" applyBorder="1"/>
    <xf numFmtId="0" fontId="5" fillId="0" borderId="0" xfId="0" applyFont="1"/>
    <xf numFmtId="3" fontId="6" fillId="0" borderId="3" xfId="0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0" fontId="27" fillId="0" borderId="3" xfId="0" applyFont="1" applyBorder="1"/>
    <xf numFmtId="3" fontId="6" fillId="0" borderId="3" xfId="0" applyNumberFormat="1" applyFont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1" fontId="0" fillId="0" borderId="0" xfId="0" applyNumberFormat="1"/>
    <xf numFmtId="3" fontId="28" fillId="0" borderId="3" xfId="0" applyNumberFormat="1" applyFont="1" applyBorder="1"/>
    <xf numFmtId="3" fontId="0" fillId="0" borderId="3" xfId="0" applyNumberFormat="1" applyBorder="1"/>
    <xf numFmtId="1" fontId="0" fillId="0" borderId="0" xfId="0" applyNumberFormat="1" applyBorder="1"/>
    <xf numFmtId="0" fontId="2" fillId="0" borderId="2" xfId="0" applyFont="1" applyFill="1" applyBorder="1"/>
    <xf numFmtId="0" fontId="2" fillId="0" borderId="0" xfId="0" applyFont="1" applyBorder="1"/>
    <xf numFmtId="0" fontId="10" fillId="0" borderId="0" xfId="0" applyFont="1" applyBorder="1"/>
    <xf numFmtId="0" fontId="2" fillId="0" borderId="0" xfId="0" applyFont="1" applyFill="1" applyBorder="1"/>
    <xf numFmtId="0" fontId="10" fillId="0" borderId="0" xfId="0" applyFont="1" applyFill="1" applyBorder="1"/>
    <xf numFmtId="0" fontId="2" fillId="4" borderId="0" xfId="0" applyFont="1" applyFill="1" applyBorder="1"/>
    <xf numFmtId="0" fontId="10" fillId="4" borderId="0" xfId="0" applyFont="1" applyFill="1" applyBorder="1"/>
    <xf numFmtId="0" fontId="2" fillId="3" borderId="0" xfId="0" applyFont="1" applyFill="1" applyBorder="1"/>
    <xf numFmtId="0" fontId="10" fillId="3" borderId="0" xfId="0" applyFont="1" applyFill="1" applyBorder="1"/>
    <xf numFmtId="0" fontId="32" fillId="9" borderId="4" xfId="0" applyFont="1" applyFill="1" applyBorder="1" applyAlignment="1">
      <alignment horizontal="center"/>
    </xf>
    <xf numFmtId="0" fontId="33" fillId="9" borderId="6" xfId="0" applyFont="1" applyFill="1" applyBorder="1" applyAlignment="1">
      <alignment horizontal="left"/>
    </xf>
    <xf numFmtId="0" fontId="33" fillId="9" borderId="9" xfId="0" applyFont="1" applyFill="1" applyBorder="1" applyAlignment="1">
      <alignment horizontal="center"/>
    </xf>
    <xf numFmtId="0" fontId="33" fillId="9" borderId="8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left"/>
    </xf>
    <xf numFmtId="0" fontId="33" fillId="9" borderId="1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center"/>
    </xf>
    <xf numFmtId="0" fontId="32" fillId="9" borderId="7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5" fillId="9" borderId="10" xfId="0" applyFont="1" applyFill="1" applyBorder="1" applyAlignment="1">
      <alignment horizontal="center"/>
    </xf>
    <xf numFmtId="0" fontId="35" fillId="9" borderId="1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/>
    </xf>
    <xf numFmtId="0" fontId="35" fillId="9" borderId="1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2" fillId="9" borderId="2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5" fillId="9" borderId="6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36" fillId="9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7" fillId="0" borderId="3" xfId="0" applyFont="1" applyBorder="1"/>
    <xf numFmtId="0" fontId="2" fillId="4" borderId="7" xfId="0" applyFont="1" applyFill="1" applyBorder="1"/>
    <xf numFmtId="0" fontId="8" fillId="0" borderId="1" xfId="0" applyFont="1" applyBorder="1"/>
    <xf numFmtId="3" fontId="0" fillId="0" borderId="1" xfId="0" applyNumberFormat="1" applyBorder="1"/>
    <xf numFmtId="3" fontId="8" fillId="0" borderId="1" xfId="0" applyNumberFormat="1" applyFont="1" applyBorder="1"/>
    <xf numFmtId="3" fontId="8" fillId="0" borderId="3" xfId="0" applyNumberFormat="1" applyFont="1" applyBorder="1" applyAlignment="1">
      <alignment horizontal="left"/>
    </xf>
    <xf numFmtId="0" fontId="2" fillId="13" borderId="3" xfId="0" applyFont="1" applyFill="1" applyBorder="1"/>
    <xf numFmtId="0" fontId="29" fillId="13" borderId="3" xfId="0" applyFont="1" applyFill="1" applyBorder="1"/>
    <xf numFmtId="3" fontId="21" fillId="13" borderId="3" xfId="0" applyNumberFormat="1" applyFont="1" applyFill="1" applyBorder="1"/>
    <xf numFmtId="3" fontId="6" fillId="13" borderId="3" xfId="0" applyNumberFormat="1" applyFont="1" applyFill="1" applyBorder="1"/>
    <xf numFmtId="3" fontId="31" fillId="13" borderId="3" xfId="0" applyNumberFormat="1" applyFont="1" applyFill="1" applyBorder="1"/>
    <xf numFmtId="0" fontId="30" fillId="13" borderId="3" xfId="0" applyFont="1" applyFill="1" applyBorder="1"/>
    <xf numFmtId="0" fontId="30" fillId="13" borderId="6" xfId="0" applyFont="1" applyFill="1" applyBorder="1"/>
    <xf numFmtId="0" fontId="0" fillId="13" borderId="0" xfId="0" applyFill="1"/>
    <xf numFmtId="3" fontId="2" fillId="13" borderId="3" xfId="0" applyNumberFormat="1" applyFont="1" applyFill="1" applyBorder="1"/>
    <xf numFmtId="1" fontId="0" fillId="13" borderId="0" xfId="0" applyNumberFormat="1" applyFill="1"/>
    <xf numFmtId="3" fontId="5" fillId="13" borderId="3" xfId="0" applyNumberFormat="1" applyFont="1" applyFill="1" applyBorder="1"/>
    <xf numFmtId="3" fontId="2" fillId="0" borderId="1" xfId="0" applyNumberFormat="1" applyFont="1" applyBorder="1"/>
    <xf numFmtId="0" fontId="21" fillId="14" borderId="3" xfId="0" applyFont="1" applyFill="1" applyBorder="1"/>
    <xf numFmtId="3" fontId="6" fillId="14" borderId="3" xfId="0" applyNumberFormat="1" applyFont="1" applyFill="1" applyBorder="1"/>
    <xf numFmtId="3" fontId="8" fillId="14" borderId="3" xfId="0" applyNumberFormat="1" applyFont="1" applyFill="1" applyBorder="1"/>
    <xf numFmtId="3" fontId="2" fillId="14" borderId="3" xfId="0" applyNumberFormat="1" applyFont="1" applyFill="1" applyBorder="1"/>
    <xf numFmtId="0" fontId="27" fillId="16" borderId="3" xfId="0" applyFont="1" applyFill="1" applyBorder="1"/>
    <xf numFmtId="0" fontId="29" fillId="15" borderId="3" xfId="0" applyFont="1" applyFill="1" applyBorder="1"/>
    <xf numFmtId="3" fontId="21" fillId="15" borderId="3" xfId="0" applyNumberFormat="1" applyFont="1" applyFill="1" applyBorder="1"/>
    <xf numFmtId="3" fontId="6" fillId="15" borderId="3" xfId="0" applyNumberFormat="1" applyFont="1" applyFill="1" applyBorder="1"/>
    <xf numFmtId="3" fontId="31" fillId="15" borderId="3" xfId="0" applyNumberFormat="1" applyFont="1" applyFill="1" applyBorder="1"/>
    <xf numFmtId="0" fontId="30" fillId="15" borderId="3" xfId="0" applyFont="1" applyFill="1" applyBorder="1"/>
    <xf numFmtId="0" fontId="30" fillId="15" borderId="6" xfId="0" applyFont="1" applyFill="1" applyBorder="1"/>
    <xf numFmtId="1" fontId="16" fillId="0" borderId="0" xfId="0" applyNumberFormat="1" applyFont="1" applyBorder="1"/>
    <xf numFmtId="0" fontId="16" fillId="0" borderId="0" xfId="0" applyFont="1" applyBorder="1"/>
    <xf numFmtId="0" fontId="25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0" fillId="0" borderId="0" xfId="0" applyAlignment="1"/>
    <xf numFmtId="0" fontId="25" fillId="10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33" fillId="9" borderId="6" xfId="0" applyFont="1" applyFill="1" applyBorder="1" applyAlignment="1">
      <alignment horizontal="center" wrapText="1"/>
    </xf>
    <xf numFmtId="0" fontId="34" fillId="9" borderId="9" xfId="0" applyFont="1" applyFill="1" applyBorder="1" applyAlignment="1">
      <alignment horizontal="center" wrapText="1"/>
    </xf>
    <xf numFmtId="0" fontId="38" fillId="0" borderId="0" xfId="0" applyFont="1" applyAlignment="1">
      <alignment vertical="center"/>
    </xf>
    <xf numFmtId="0" fontId="2" fillId="0" borderId="13" xfId="0" applyFont="1" applyBorder="1" applyAlignment="1"/>
    <xf numFmtId="0" fontId="34" fillId="9" borderId="8" xfId="0" applyFont="1" applyFill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45"/>
  <sheetViews>
    <sheetView tabSelected="1" topLeftCell="A237" workbookViewId="0">
      <selection activeCell="M262" sqref="M262"/>
    </sheetView>
  </sheetViews>
  <sheetFormatPr defaultRowHeight="13.2"/>
  <cols>
    <col min="1" max="1" width="1.33203125" customWidth="1"/>
    <col min="2" max="2" width="36.6640625" customWidth="1"/>
    <col min="3" max="4" width="8.6640625" customWidth="1"/>
    <col min="5" max="5" width="7.77734375" customWidth="1"/>
    <col min="6" max="6" width="10.109375" customWidth="1"/>
    <col min="7" max="7" width="9.44140625" customWidth="1"/>
    <col min="8" max="8" width="8.5546875" customWidth="1"/>
    <col min="9" max="9" width="8.6640625" customWidth="1"/>
    <col min="10" max="10" width="8.88671875" hidden="1" customWidth="1"/>
    <col min="11" max="11" width="8.6640625" customWidth="1"/>
    <col min="12" max="12" width="8.5546875" customWidth="1"/>
    <col min="13" max="13" width="10.33203125" customWidth="1"/>
    <col min="14" max="14" width="8.6640625" hidden="1" customWidth="1"/>
    <col min="16" max="16" width="10" customWidth="1"/>
    <col min="17" max="17" width="9.5546875" style="55" customWidth="1"/>
    <col min="18" max="18" width="9.33203125" customWidth="1"/>
    <col min="19" max="19" width="8.88671875" customWidth="1"/>
    <col min="20" max="21" width="9.109375" hidden="1" customWidth="1"/>
    <col min="22" max="22" width="7.109375" hidden="1" customWidth="1"/>
    <col min="23" max="25" width="0" hidden="1" customWidth="1"/>
    <col min="26" max="26" width="8.88671875" customWidth="1"/>
    <col min="27" max="27" width="9.77734375" customWidth="1"/>
    <col min="29" max="29" width="8.88671875" customWidth="1"/>
  </cols>
  <sheetData>
    <row r="1" spans="1:31" ht="15.75" customHeight="1">
      <c r="A1" s="20"/>
      <c r="B1" s="90" t="s">
        <v>85</v>
      </c>
      <c r="C1" s="20"/>
      <c r="D1" s="20"/>
      <c r="E1" s="20"/>
      <c r="F1" s="20"/>
      <c r="G1" s="20"/>
      <c r="H1" s="20"/>
      <c r="I1" s="26"/>
      <c r="U1" s="57" t="s">
        <v>73</v>
      </c>
    </row>
    <row r="2" spans="1:31" ht="20.25" customHeight="1">
      <c r="A2" s="170" t="s">
        <v>171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1"/>
      <c r="R2" s="171"/>
      <c r="S2" s="171"/>
      <c r="T2" s="171"/>
      <c r="U2" s="171"/>
      <c r="V2" s="171"/>
      <c r="W2" s="172"/>
      <c r="X2" s="172"/>
      <c r="Y2" s="172"/>
      <c r="Z2" s="172"/>
      <c r="AA2" s="172"/>
      <c r="AB2" s="172"/>
      <c r="AC2" s="172"/>
      <c r="AD2" s="172"/>
      <c r="AE2" s="172"/>
    </row>
    <row r="3" spans="1:31" ht="19.5" customHeight="1">
      <c r="A3" s="73"/>
      <c r="B3" s="173" t="s">
        <v>79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4"/>
      <c r="T3" s="174"/>
      <c r="U3" s="174"/>
      <c r="V3" s="174"/>
      <c r="W3" s="172"/>
      <c r="X3" s="172"/>
      <c r="Y3" s="172"/>
      <c r="Z3" s="172"/>
      <c r="AA3" s="172"/>
      <c r="AB3" s="172"/>
      <c r="AC3" s="172"/>
      <c r="AD3" s="172"/>
      <c r="AE3" s="172"/>
    </row>
    <row r="4" spans="1:31" s="27" customFormat="1" ht="10.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65"/>
      <c r="L4" s="65"/>
      <c r="M4" s="65"/>
      <c r="N4" s="65"/>
      <c r="O4" s="65"/>
      <c r="P4" s="65"/>
      <c r="Q4" s="58"/>
    </row>
    <row r="5" spans="1:31" ht="9.75" customHeight="1">
      <c r="A5" s="178"/>
      <c r="B5" s="178"/>
      <c r="C5" s="63"/>
      <c r="D5" s="63"/>
      <c r="E5" s="63"/>
    </row>
    <row r="6" spans="1:31" ht="36" customHeight="1">
      <c r="A6" s="69"/>
      <c r="B6" s="111" t="s">
        <v>0</v>
      </c>
      <c r="C6" s="112" t="s">
        <v>164</v>
      </c>
      <c r="D6" s="113"/>
      <c r="E6" s="114"/>
      <c r="F6" s="175" t="s">
        <v>165</v>
      </c>
      <c r="G6" s="176"/>
      <c r="H6" s="176"/>
      <c r="I6" s="175" t="s">
        <v>166</v>
      </c>
      <c r="J6" s="176"/>
      <c r="K6" s="176"/>
      <c r="L6" s="179"/>
      <c r="M6" s="115" t="s">
        <v>168</v>
      </c>
      <c r="N6" s="116"/>
      <c r="O6" s="117"/>
      <c r="P6" s="117"/>
      <c r="Q6" s="175" t="s">
        <v>84</v>
      </c>
      <c r="R6" s="176"/>
      <c r="S6" s="176"/>
      <c r="T6" s="118" t="s">
        <v>72</v>
      </c>
      <c r="U6" s="119"/>
      <c r="V6" s="119"/>
      <c r="W6" s="118" t="s">
        <v>75</v>
      </c>
      <c r="X6" s="119"/>
      <c r="Y6" s="119"/>
      <c r="Z6" s="175" t="s">
        <v>120</v>
      </c>
      <c r="AA6" s="176"/>
      <c r="AB6" s="176"/>
      <c r="AC6" s="175" t="s">
        <v>167</v>
      </c>
      <c r="AD6" s="176"/>
      <c r="AE6" s="176"/>
    </row>
    <row r="7" spans="1:31">
      <c r="A7" s="70"/>
      <c r="B7" s="120" t="s">
        <v>1</v>
      </c>
      <c r="C7" s="121"/>
      <c r="D7" s="122" t="s">
        <v>2</v>
      </c>
      <c r="E7" s="123"/>
      <c r="F7" s="124"/>
      <c r="G7" s="125" t="s">
        <v>2</v>
      </c>
      <c r="H7" s="126"/>
      <c r="I7" s="124"/>
      <c r="J7" s="125" t="s">
        <v>2</v>
      </c>
      <c r="K7" s="127"/>
      <c r="L7" s="127"/>
      <c r="M7" s="124"/>
      <c r="N7" s="125" t="s">
        <v>2</v>
      </c>
      <c r="O7" s="127"/>
      <c r="P7" s="127"/>
      <c r="Q7" s="124"/>
      <c r="R7" s="125" t="s">
        <v>2</v>
      </c>
      <c r="S7" s="127"/>
      <c r="T7" s="128"/>
      <c r="U7" s="129" t="s">
        <v>2</v>
      </c>
      <c r="V7" s="130"/>
      <c r="W7" s="128"/>
      <c r="X7" s="129" t="s">
        <v>2</v>
      </c>
      <c r="Y7" s="130"/>
      <c r="Z7" s="124"/>
      <c r="AA7" s="125" t="s">
        <v>2</v>
      </c>
      <c r="AB7" s="127"/>
      <c r="AC7" s="124"/>
      <c r="AD7" s="125" t="s">
        <v>2</v>
      </c>
      <c r="AE7" s="127"/>
    </row>
    <row r="8" spans="1:31">
      <c r="A8" s="71"/>
      <c r="B8" s="131" t="s">
        <v>3</v>
      </c>
      <c r="C8" s="132" t="s">
        <v>4</v>
      </c>
      <c r="D8" s="133" t="s">
        <v>5</v>
      </c>
      <c r="E8" s="133" t="s">
        <v>6</v>
      </c>
      <c r="F8" s="132" t="s">
        <v>4</v>
      </c>
      <c r="G8" s="133" t="s">
        <v>5</v>
      </c>
      <c r="H8" s="133" t="s">
        <v>6</v>
      </c>
      <c r="I8" s="132" t="s">
        <v>4</v>
      </c>
      <c r="J8" s="133" t="s">
        <v>5</v>
      </c>
      <c r="K8" s="133" t="s">
        <v>5</v>
      </c>
      <c r="L8" s="134" t="s">
        <v>6</v>
      </c>
      <c r="M8" s="132" t="s">
        <v>77</v>
      </c>
      <c r="N8" s="133" t="s">
        <v>5</v>
      </c>
      <c r="O8" s="133" t="s">
        <v>5</v>
      </c>
      <c r="P8" s="134" t="s">
        <v>6</v>
      </c>
      <c r="Q8" s="132" t="s">
        <v>4</v>
      </c>
      <c r="R8" s="133" t="s">
        <v>5</v>
      </c>
      <c r="S8" s="133" t="s">
        <v>6</v>
      </c>
      <c r="T8" s="135" t="s">
        <v>4</v>
      </c>
      <c r="U8" s="136" t="s">
        <v>5</v>
      </c>
      <c r="V8" s="136" t="s">
        <v>6</v>
      </c>
      <c r="W8" s="135" t="s">
        <v>4</v>
      </c>
      <c r="X8" s="136" t="s">
        <v>5</v>
      </c>
      <c r="Y8" s="136" t="s">
        <v>6</v>
      </c>
      <c r="Z8" s="132" t="s">
        <v>4</v>
      </c>
      <c r="AA8" s="133" t="s">
        <v>5</v>
      </c>
      <c r="AB8" s="133" t="s">
        <v>6</v>
      </c>
      <c r="AC8" s="132" t="s">
        <v>4</v>
      </c>
      <c r="AD8" s="133" t="s">
        <v>5</v>
      </c>
      <c r="AE8" s="133" t="s">
        <v>6</v>
      </c>
    </row>
    <row r="9" spans="1:31">
      <c r="A9" s="72"/>
      <c r="B9" s="137"/>
      <c r="C9" s="133" t="s">
        <v>7</v>
      </c>
      <c r="D9" s="133" t="s">
        <v>7</v>
      </c>
      <c r="E9" s="133" t="s">
        <v>7</v>
      </c>
      <c r="F9" s="133" t="s">
        <v>7</v>
      </c>
      <c r="G9" s="133" t="s">
        <v>7</v>
      </c>
      <c r="H9" s="133" t="s">
        <v>7</v>
      </c>
      <c r="I9" s="133" t="s">
        <v>7</v>
      </c>
      <c r="J9" s="133" t="s">
        <v>7</v>
      </c>
      <c r="K9" s="133" t="s">
        <v>7</v>
      </c>
      <c r="L9" s="134" t="s">
        <v>7</v>
      </c>
      <c r="M9" s="133" t="s">
        <v>7</v>
      </c>
      <c r="N9" s="133" t="s">
        <v>7</v>
      </c>
      <c r="O9" s="133" t="s">
        <v>7</v>
      </c>
      <c r="P9" s="134" t="s">
        <v>7</v>
      </c>
      <c r="Q9" s="133" t="s">
        <v>7</v>
      </c>
      <c r="R9" s="133" t="s">
        <v>7</v>
      </c>
      <c r="S9" s="133" t="s">
        <v>7</v>
      </c>
      <c r="T9" s="138" t="s">
        <v>7</v>
      </c>
      <c r="U9" s="138" t="s">
        <v>7</v>
      </c>
      <c r="V9" s="138" t="s">
        <v>7</v>
      </c>
      <c r="W9" s="138" t="s">
        <v>7</v>
      </c>
      <c r="X9" s="138" t="s">
        <v>7</v>
      </c>
      <c r="Y9" s="138" t="s">
        <v>7</v>
      </c>
      <c r="Z9" s="133" t="s">
        <v>7</v>
      </c>
      <c r="AA9" s="133" t="s">
        <v>7</v>
      </c>
      <c r="AB9" s="133" t="s">
        <v>7</v>
      </c>
      <c r="AC9" s="133" t="s">
        <v>7</v>
      </c>
      <c r="AD9" s="133" t="s">
        <v>7</v>
      </c>
      <c r="AE9" s="133" t="s">
        <v>7</v>
      </c>
    </row>
    <row r="10" spans="1:31" ht="1.5" customHeight="1">
      <c r="A10" s="38" t="s">
        <v>8</v>
      </c>
      <c r="B10" s="2" t="s">
        <v>9</v>
      </c>
      <c r="C10" s="32">
        <v>3461993</v>
      </c>
      <c r="D10" s="32">
        <v>3461993</v>
      </c>
      <c r="E10" s="32">
        <f>E11</f>
        <v>0</v>
      </c>
      <c r="F10" s="32">
        <v>3393336</v>
      </c>
      <c r="G10" s="32">
        <v>3393336</v>
      </c>
      <c r="H10" s="32">
        <f>H11</f>
        <v>0</v>
      </c>
      <c r="I10" s="32">
        <f>I11</f>
        <v>3463016</v>
      </c>
      <c r="J10" s="32">
        <f>J11</f>
        <v>0</v>
      </c>
      <c r="K10" s="32">
        <f>K11</f>
        <v>3463016</v>
      </c>
      <c r="L10" s="32"/>
      <c r="M10" s="32">
        <f>M11</f>
        <v>3463016</v>
      </c>
      <c r="N10" s="32">
        <f>N11</f>
        <v>0</v>
      </c>
      <c r="O10" s="32">
        <f>O11</f>
        <v>3463016</v>
      </c>
      <c r="P10" s="32"/>
      <c r="Q10" s="32">
        <f t="shared" ref="Q10:AE10" si="0">Q11</f>
        <v>3530000</v>
      </c>
      <c r="R10" s="62">
        <f t="shared" si="0"/>
        <v>3530000</v>
      </c>
      <c r="S10" s="32">
        <f t="shared" si="0"/>
        <v>0</v>
      </c>
      <c r="T10" s="48">
        <f t="shared" si="0"/>
        <v>4006600</v>
      </c>
      <c r="U10" s="48">
        <f t="shared" si="0"/>
        <v>4006600</v>
      </c>
      <c r="V10" s="48">
        <f t="shared" si="0"/>
        <v>0</v>
      </c>
      <c r="W10" s="48">
        <f t="shared" si="0"/>
        <v>0</v>
      </c>
      <c r="X10" s="48">
        <f t="shared" si="0"/>
        <v>0</v>
      </c>
      <c r="Y10" s="48">
        <f t="shared" si="0"/>
        <v>0</v>
      </c>
      <c r="Z10" s="32">
        <f t="shared" si="0"/>
        <v>3700000</v>
      </c>
      <c r="AA10" s="32">
        <f t="shared" si="0"/>
        <v>3700000</v>
      </c>
      <c r="AB10" s="32">
        <f t="shared" si="0"/>
        <v>0</v>
      </c>
      <c r="AC10" s="32">
        <f t="shared" si="0"/>
        <v>3700000</v>
      </c>
      <c r="AD10" s="32">
        <f t="shared" si="0"/>
        <v>3700000</v>
      </c>
      <c r="AE10" s="32">
        <f t="shared" si="0"/>
        <v>0</v>
      </c>
    </row>
    <row r="11" spans="1:31" hidden="1">
      <c r="A11" s="41"/>
      <c r="B11" s="21" t="s">
        <v>10</v>
      </c>
      <c r="C11" s="34">
        <v>3461993</v>
      </c>
      <c r="D11" s="34">
        <v>3461993</v>
      </c>
      <c r="E11" s="34"/>
      <c r="F11" s="34">
        <v>3393336</v>
      </c>
      <c r="G11" s="34">
        <v>3393336</v>
      </c>
      <c r="H11" s="34"/>
      <c r="I11" s="85">
        <v>3463016</v>
      </c>
      <c r="J11" s="85"/>
      <c r="K11" s="85">
        <v>3463016</v>
      </c>
      <c r="L11" s="85"/>
      <c r="M11" s="68">
        <v>3463016</v>
      </c>
      <c r="N11" s="68"/>
      <c r="O11" s="68">
        <v>3463016</v>
      </c>
      <c r="P11" s="68"/>
      <c r="Q11" s="67">
        <v>3530000</v>
      </c>
      <c r="R11" s="80">
        <v>3530000</v>
      </c>
      <c r="S11" s="81"/>
      <c r="T11" s="51">
        <v>4006600</v>
      </c>
      <c r="U11" s="6">
        <v>4006600</v>
      </c>
      <c r="V11" s="19"/>
      <c r="W11" s="19"/>
      <c r="X11" s="19"/>
      <c r="Y11" s="64"/>
      <c r="Z11" s="82">
        <v>3700000</v>
      </c>
      <c r="AA11" s="82">
        <v>3700000</v>
      </c>
      <c r="AB11" s="82"/>
      <c r="AC11" s="83">
        <v>3700000</v>
      </c>
      <c r="AD11" s="83">
        <v>3700000</v>
      </c>
      <c r="AE11" s="83"/>
    </row>
    <row r="12" spans="1:31" hidden="1">
      <c r="A12" s="17"/>
      <c r="B12" s="5"/>
      <c r="C12" s="33"/>
      <c r="D12" s="33"/>
      <c r="E12" s="33"/>
      <c r="F12" s="33"/>
      <c r="G12" s="33"/>
      <c r="H12" s="33"/>
      <c r="I12" s="85"/>
      <c r="J12" s="85"/>
      <c r="K12" s="85"/>
      <c r="L12" s="85"/>
      <c r="M12" s="68"/>
      <c r="N12" s="68"/>
      <c r="O12" s="68"/>
      <c r="P12" s="68"/>
      <c r="Q12" s="77"/>
      <c r="R12" s="77"/>
      <c r="S12" s="77"/>
      <c r="T12" s="19"/>
      <c r="U12" s="19"/>
      <c r="V12" s="19"/>
      <c r="W12" s="19"/>
      <c r="X12" s="19"/>
      <c r="Y12" s="64"/>
      <c r="Z12" s="82"/>
      <c r="AA12" s="82"/>
      <c r="AB12" s="82"/>
      <c r="AC12" s="83"/>
      <c r="AD12" s="83"/>
      <c r="AE12" s="83"/>
    </row>
    <row r="13" spans="1:31" hidden="1">
      <c r="A13" s="31"/>
      <c r="B13" s="7" t="s">
        <v>11</v>
      </c>
      <c r="C13" s="32">
        <f>C14+C15+C16</f>
        <v>776981</v>
      </c>
      <c r="D13" s="32">
        <f>D14+D15+D16</f>
        <v>776981</v>
      </c>
      <c r="E13" s="32">
        <f>SUM(E14:E16)</f>
        <v>0</v>
      </c>
      <c r="F13" s="32">
        <f>F14+F15+F16</f>
        <v>781385</v>
      </c>
      <c r="G13" s="32">
        <f>G14+G15+G16</f>
        <v>781385</v>
      </c>
      <c r="H13" s="32">
        <f>SUM(H14:H16)</f>
        <v>0</v>
      </c>
      <c r="I13" s="32">
        <f>SUM(I14:I16)</f>
        <v>780000</v>
      </c>
      <c r="J13" s="32">
        <f t="shared" ref="J13:P13" si="1">SUM(J14:J16)</f>
        <v>0</v>
      </c>
      <c r="K13" s="32">
        <f t="shared" si="1"/>
        <v>780000</v>
      </c>
      <c r="L13" s="32">
        <f t="shared" si="1"/>
        <v>0</v>
      </c>
      <c r="M13" s="32">
        <f t="shared" si="1"/>
        <v>780000</v>
      </c>
      <c r="N13" s="32">
        <f t="shared" si="1"/>
        <v>0</v>
      </c>
      <c r="O13" s="32">
        <f t="shared" si="1"/>
        <v>780000</v>
      </c>
      <c r="P13" s="32">
        <f t="shared" si="1"/>
        <v>0</v>
      </c>
      <c r="Q13" s="32">
        <f t="shared" ref="Q13:AE13" si="2">SUM(Q14:Q16)</f>
        <v>815000</v>
      </c>
      <c r="R13" s="32">
        <f t="shared" si="2"/>
        <v>815000</v>
      </c>
      <c r="S13" s="32">
        <f t="shared" si="2"/>
        <v>0</v>
      </c>
      <c r="T13" s="32">
        <f t="shared" si="2"/>
        <v>807200</v>
      </c>
      <c r="U13" s="32">
        <f t="shared" si="2"/>
        <v>807200</v>
      </c>
      <c r="V13" s="32">
        <f t="shared" si="2"/>
        <v>0</v>
      </c>
      <c r="W13" s="32">
        <f t="shared" si="2"/>
        <v>0</v>
      </c>
      <c r="X13" s="32">
        <f t="shared" si="2"/>
        <v>0</v>
      </c>
      <c r="Y13" s="32">
        <f t="shared" si="2"/>
        <v>0</v>
      </c>
      <c r="Z13" s="32">
        <f t="shared" si="2"/>
        <v>815000</v>
      </c>
      <c r="AA13" s="32">
        <f t="shared" si="2"/>
        <v>815000</v>
      </c>
      <c r="AB13" s="32">
        <f t="shared" si="2"/>
        <v>0</v>
      </c>
      <c r="AC13" s="32">
        <f t="shared" si="2"/>
        <v>815000</v>
      </c>
      <c r="AD13" s="32">
        <f t="shared" si="2"/>
        <v>815000</v>
      </c>
      <c r="AE13" s="32">
        <f t="shared" si="2"/>
        <v>0</v>
      </c>
    </row>
    <row r="14" spans="1:31" hidden="1">
      <c r="A14" s="17"/>
      <c r="B14" s="74" t="s">
        <v>12</v>
      </c>
      <c r="C14" s="34">
        <v>184936</v>
      </c>
      <c r="D14" s="34">
        <v>184936</v>
      </c>
      <c r="E14" s="33"/>
      <c r="F14" s="34">
        <v>184261</v>
      </c>
      <c r="G14" s="34">
        <v>184261</v>
      </c>
      <c r="H14" s="33"/>
      <c r="I14" s="85">
        <v>185000</v>
      </c>
      <c r="J14" s="85"/>
      <c r="K14" s="85">
        <v>185000</v>
      </c>
      <c r="L14" s="85"/>
      <c r="M14" s="68">
        <v>185000</v>
      </c>
      <c r="N14" s="68"/>
      <c r="O14" s="68">
        <v>185000</v>
      </c>
      <c r="P14" s="68"/>
      <c r="Q14" s="67">
        <v>207000</v>
      </c>
      <c r="R14" s="67">
        <v>207000</v>
      </c>
      <c r="S14" s="81"/>
      <c r="T14" s="53">
        <v>172500</v>
      </c>
      <c r="U14" s="53">
        <v>172500</v>
      </c>
      <c r="V14" s="19"/>
      <c r="W14" s="19"/>
      <c r="X14" s="19"/>
      <c r="Y14" s="64"/>
      <c r="Z14" s="82">
        <v>207000</v>
      </c>
      <c r="AA14" s="82">
        <v>207000</v>
      </c>
      <c r="AB14" s="82"/>
      <c r="AC14" s="83">
        <v>207000</v>
      </c>
      <c r="AD14" s="83">
        <v>207000</v>
      </c>
      <c r="AE14" s="83"/>
    </row>
    <row r="15" spans="1:31" hidden="1">
      <c r="A15" s="17"/>
      <c r="B15" s="74" t="s">
        <v>13</v>
      </c>
      <c r="C15" s="34">
        <v>550275</v>
      </c>
      <c r="D15" s="34">
        <v>550275</v>
      </c>
      <c r="E15" s="33"/>
      <c r="F15" s="34">
        <v>553756</v>
      </c>
      <c r="G15" s="34">
        <v>553756</v>
      </c>
      <c r="H15" s="33"/>
      <c r="I15" s="85">
        <v>552000</v>
      </c>
      <c r="J15" s="85"/>
      <c r="K15" s="85">
        <v>552000</v>
      </c>
      <c r="L15" s="85"/>
      <c r="M15" s="68">
        <v>552000</v>
      </c>
      <c r="N15" s="68"/>
      <c r="O15" s="68">
        <v>552000</v>
      </c>
      <c r="P15" s="68"/>
      <c r="Q15" s="77">
        <v>559000</v>
      </c>
      <c r="R15" s="77">
        <v>559000</v>
      </c>
      <c r="S15" s="77"/>
      <c r="T15" s="53">
        <v>588500</v>
      </c>
      <c r="U15" s="53">
        <v>588500</v>
      </c>
      <c r="V15" s="19"/>
      <c r="W15" s="19"/>
      <c r="X15" s="19"/>
      <c r="Y15" s="64"/>
      <c r="Z15" s="82">
        <v>559000</v>
      </c>
      <c r="AA15" s="82">
        <v>559000</v>
      </c>
      <c r="AB15" s="82"/>
      <c r="AC15" s="83">
        <v>559000</v>
      </c>
      <c r="AD15" s="83">
        <v>559000</v>
      </c>
      <c r="AE15" s="83"/>
    </row>
    <row r="16" spans="1:31" hidden="1">
      <c r="A16" s="17"/>
      <c r="B16" s="74" t="s">
        <v>14</v>
      </c>
      <c r="C16" s="34">
        <v>41770</v>
      </c>
      <c r="D16" s="34">
        <v>41770</v>
      </c>
      <c r="E16" s="33"/>
      <c r="F16" s="34">
        <v>43368</v>
      </c>
      <c r="G16" s="34">
        <v>43368</v>
      </c>
      <c r="H16" s="33"/>
      <c r="I16" s="85">
        <v>43000</v>
      </c>
      <c r="J16" s="85"/>
      <c r="K16" s="85">
        <v>43000</v>
      </c>
      <c r="L16" s="85"/>
      <c r="M16" s="68">
        <v>43000</v>
      </c>
      <c r="N16" s="68"/>
      <c r="O16" s="68">
        <v>43000</v>
      </c>
      <c r="P16" s="68"/>
      <c r="Q16" s="67">
        <v>49000</v>
      </c>
      <c r="R16" s="67">
        <v>49000</v>
      </c>
      <c r="S16" s="81"/>
      <c r="T16" s="53">
        <v>46200</v>
      </c>
      <c r="U16" s="53">
        <v>46200</v>
      </c>
      <c r="V16" s="19"/>
      <c r="W16" s="19"/>
      <c r="X16" s="19"/>
      <c r="Y16" s="64"/>
      <c r="Z16" s="82">
        <v>49000</v>
      </c>
      <c r="AA16" s="82">
        <v>49000</v>
      </c>
      <c r="AB16" s="82"/>
      <c r="AC16" s="83">
        <v>49000</v>
      </c>
      <c r="AD16" s="83">
        <v>49000</v>
      </c>
      <c r="AE16" s="83"/>
    </row>
    <row r="17" spans="1:31" hidden="1">
      <c r="A17" s="17"/>
      <c r="B17" s="14"/>
      <c r="C17" s="33"/>
      <c r="D17" s="33"/>
      <c r="E17" s="33"/>
      <c r="F17" s="33"/>
      <c r="G17" s="33"/>
      <c r="H17" s="33"/>
      <c r="I17" s="85"/>
      <c r="J17" s="85"/>
      <c r="K17" s="85"/>
      <c r="L17" s="85"/>
      <c r="M17" s="68"/>
      <c r="N17" s="68"/>
      <c r="O17" s="68"/>
      <c r="P17" s="68"/>
      <c r="Q17" s="77"/>
      <c r="R17" s="77"/>
      <c r="S17" s="77"/>
      <c r="T17" s="19"/>
      <c r="U17" s="19"/>
      <c r="V17" s="19"/>
      <c r="W17" s="19"/>
      <c r="X17" s="19"/>
      <c r="Y17" s="64"/>
      <c r="Z17" s="82"/>
      <c r="AA17" s="82"/>
      <c r="AB17" s="82"/>
      <c r="AC17" s="83"/>
      <c r="AD17" s="83"/>
      <c r="AE17" s="83"/>
    </row>
    <row r="18" spans="1:31" hidden="1">
      <c r="A18" s="31"/>
      <c r="B18" s="7" t="s">
        <v>15</v>
      </c>
      <c r="C18" s="32">
        <f t="shared" ref="C18:H18" si="3">C19+C20+C21+C22+C23+C24+C25+C26</f>
        <v>436929</v>
      </c>
      <c r="D18" s="32">
        <f t="shared" si="3"/>
        <v>436929</v>
      </c>
      <c r="E18" s="7">
        <f t="shared" si="3"/>
        <v>0</v>
      </c>
      <c r="F18" s="32">
        <f t="shared" si="3"/>
        <v>510966</v>
      </c>
      <c r="G18" s="32">
        <f t="shared" si="3"/>
        <v>510966</v>
      </c>
      <c r="H18" s="7">
        <f t="shared" si="3"/>
        <v>0</v>
      </c>
      <c r="I18" s="32">
        <f t="shared" ref="I18:AE18" si="4">SUM(I19:I26)</f>
        <v>487400</v>
      </c>
      <c r="J18" s="32">
        <f t="shared" si="4"/>
        <v>0</v>
      </c>
      <c r="K18" s="32">
        <f t="shared" si="4"/>
        <v>487400</v>
      </c>
      <c r="L18" s="32">
        <f t="shared" si="4"/>
        <v>0</v>
      </c>
      <c r="M18" s="32">
        <f t="shared" si="4"/>
        <v>487400</v>
      </c>
      <c r="N18" s="32">
        <f t="shared" si="4"/>
        <v>0</v>
      </c>
      <c r="O18" s="32">
        <f t="shared" si="4"/>
        <v>487400</v>
      </c>
      <c r="P18" s="32">
        <f t="shared" si="4"/>
        <v>0</v>
      </c>
      <c r="Q18" s="32">
        <f t="shared" si="4"/>
        <v>460300</v>
      </c>
      <c r="R18" s="32">
        <f t="shared" si="4"/>
        <v>460300</v>
      </c>
      <c r="S18" s="32">
        <f t="shared" si="4"/>
        <v>0</v>
      </c>
      <c r="T18" s="32">
        <f t="shared" si="4"/>
        <v>507300</v>
      </c>
      <c r="U18" s="32">
        <f t="shared" si="4"/>
        <v>507300</v>
      </c>
      <c r="V18" s="32">
        <f t="shared" si="4"/>
        <v>0</v>
      </c>
      <c r="W18" s="32">
        <f t="shared" si="4"/>
        <v>0</v>
      </c>
      <c r="X18" s="32">
        <f t="shared" si="4"/>
        <v>0</v>
      </c>
      <c r="Y18" s="32">
        <f t="shared" si="4"/>
        <v>0</v>
      </c>
      <c r="Z18" s="32">
        <f t="shared" si="4"/>
        <v>460300</v>
      </c>
      <c r="AA18" s="32">
        <f t="shared" si="4"/>
        <v>460300</v>
      </c>
      <c r="AB18" s="32">
        <f t="shared" si="4"/>
        <v>0</v>
      </c>
      <c r="AC18" s="32">
        <f t="shared" si="4"/>
        <v>460300</v>
      </c>
      <c r="AD18" s="32">
        <f t="shared" si="4"/>
        <v>460300</v>
      </c>
      <c r="AE18" s="32">
        <f t="shared" si="4"/>
        <v>0</v>
      </c>
    </row>
    <row r="19" spans="1:31" hidden="1">
      <c r="A19" s="17"/>
      <c r="B19" s="74" t="s">
        <v>16</v>
      </c>
      <c r="C19" s="33">
        <v>14433</v>
      </c>
      <c r="D19" s="33">
        <v>14433</v>
      </c>
      <c r="E19" s="33"/>
      <c r="F19" s="33">
        <v>14860</v>
      </c>
      <c r="G19" s="33">
        <v>14860</v>
      </c>
      <c r="H19" s="33"/>
      <c r="I19" s="85">
        <v>15600</v>
      </c>
      <c r="J19" s="85"/>
      <c r="K19" s="85">
        <v>15600</v>
      </c>
      <c r="L19" s="85"/>
      <c r="M19" s="68">
        <v>15600</v>
      </c>
      <c r="N19" s="68"/>
      <c r="O19" s="68">
        <v>15600</v>
      </c>
      <c r="P19" s="68"/>
      <c r="Q19" s="67">
        <v>15000</v>
      </c>
      <c r="R19" s="67">
        <v>15000</v>
      </c>
      <c r="S19" s="81"/>
      <c r="T19" s="33">
        <v>14300</v>
      </c>
      <c r="U19" s="33">
        <v>14300</v>
      </c>
      <c r="V19" s="19"/>
      <c r="W19" s="19"/>
      <c r="X19" s="19"/>
      <c r="Y19" s="64"/>
      <c r="Z19" s="82">
        <v>15000</v>
      </c>
      <c r="AA19" s="82">
        <v>15000</v>
      </c>
      <c r="AB19" s="82"/>
      <c r="AC19" s="83">
        <v>15000</v>
      </c>
      <c r="AD19" s="83">
        <v>15000</v>
      </c>
      <c r="AE19" s="83"/>
    </row>
    <row r="20" spans="1:31" hidden="1">
      <c r="A20" s="17"/>
      <c r="B20" s="74" t="s">
        <v>17</v>
      </c>
      <c r="C20" s="33">
        <v>67</v>
      </c>
      <c r="D20" s="33">
        <v>67</v>
      </c>
      <c r="E20" s="33"/>
      <c r="F20" s="33">
        <v>0</v>
      </c>
      <c r="G20" s="33">
        <v>0</v>
      </c>
      <c r="H20" s="33"/>
      <c r="I20" s="85">
        <v>0</v>
      </c>
      <c r="J20" s="85"/>
      <c r="K20" s="85">
        <v>0</v>
      </c>
      <c r="L20" s="85"/>
      <c r="M20" s="68">
        <v>0</v>
      </c>
      <c r="N20" s="68"/>
      <c r="O20" s="68">
        <v>0</v>
      </c>
      <c r="P20" s="68"/>
      <c r="Q20" s="77">
        <v>0</v>
      </c>
      <c r="R20" s="77">
        <v>0</v>
      </c>
      <c r="S20" s="77"/>
      <c r="T20" s="33">
        <v>100</v>
      </c>
      <c r="U20" s="33">
        <v>100</v>
      </c>
      <c r="V20" s="19"/>
      <c r="W20" s="19"/>
      <c r="X20" s="19"/>
      <c r="Y20" s="64"/>
      <c r="Z20" s="82"/>
      <c r="AA20" s="82"/>
      <c r="AB20" s="82"/>
      <c r="AC20" s="83"/>
      <c r="AD20" s="83"/>
      <c r="AE20" s="83"/>
    </row>
    <row r="21" spans="1:31" hidden="1">
      <c r="A21" s="17"/>
      <c r="B21" s="74" t="s">
        <v>18</v>
      </c>
      <c r="C21" s="33">
        <v>199</v>
      </c>
      <c r="D21" s="33">
        <v>199</v>
      </c>
      <c r="E21" s="33"/>
      <c r="F21" s="33">
        <v>166</v>
      </c>
      <c r="G21" s="33">
        <v>166</v>
      </c>
      <c r="H21" s="33"/>
      <c r="I21" s="85">
        <v>100</v>
      </c>
      <c r="J21" s="85"/>
      <c r="K21" s="85">
        <v>100</v>
      </c>
      <c r="L21" s="85"/>
      <c r="M21" s="68">
        <v>100</v>
      </c>
      <c r="N21" s="68"/>
      <c r="O21" s="68">
        <v>100</v>
      </c>
      <c r="P21" s="68"/>
      <c r="Q21" s="67">
        <v>100</v>
      </c>
      <c r="R21" s="67">
        <v>100</v>
      </c>
      <c r="S21" s="81"/>
      <c r="T21" s="33">
        <v>200</v>
      </c>
      <c r="U21" s="33">
        <v>200</v>
      </c>
      <c r="V21" s="19"/>
      <c r="W21" s="19"/>
      <c r="X21" s="19"/>
      <c r="Y21" s="64"/>
      <c r="Z21" s="82">
        <v>100</v>
      </c>
      <c r="AA21" s="82">
        <v>100</v>
      </c>
      <c r="AB21" s="82"/>
      <c r="AC21" s="83">
        <v>100</v>
      </c>
      <c r="AD21" s="83">
        <v>100</v>
      </c>
      <c r="AE21" s="83"/>
    </row>
    <row r="22" spans="1:31" hidden="1">
      <c r="A22" s="17"/>
      <c r="B22" s="74" t="s">
        <v>19</v>
      </c>
      <c r="C22" s="33">
        <v>3410</v>
      </c>
      <c r="D22" s="33">
        <v>3410</v>
      </c>
      <c r="E22" s="33"/>
      <c r="F22" s="33">
        <v>420</v>
      </c>
      <c r="G22" s="33">
        <v>420</v>
      </c>
      <c r="H22" s="33"/>
      <c r="I22" s="85">
        <v>500</v>
      </c>
      <c r="J22" s="85"/>
      <c r="K22" s="85">
        <v>500</v>
      </c>
      <c r="L22" s="85"/>
      <c r="M22" s="68">
        <v>500</v>
      </c>
      <c r="N22" s="68"/>
      <c r="O22" s="68">
        <v>500</v>
      </c>
      <c r="P22" s="68"/>
      <c r="Q22" s="77">
        <v>0</v>
      </c>
      <c r="R22" s="77">
        <v>0</v>
      </c>
      <c r="S22" s="77"/>
      <c r="T22" s="33">
        <v>2300</v>
      </c>
      <c r="U22" s="33">
        <v>2300</v>
      </c>
      <c r="V22" s="19"/>
      <c r="W22" s="19"/>
      <c r="X22" s="19"/>
      <c r="Y22" s="64"/>
      <c r="Z22" s="82">
        <v>0</v>
      </c>
      <c r="AA22" s="82">
        <v>0</v>
      </c>
      <c r="AB22" s="82"/>
      <c r="AC22" s="83">
        <v>0</v>
      </c>
      <c r="AD22" s="83">
        <v>0</v>
      </c>
      <c r="AE22" s="83"/>
    </row>
    <row r="23" spans="1:31" hidden="1">
      <c r="A23" s="17"/>
      <c r="B23" s="74" t="s">
        <v>20</v>
      </c>
      <c r="C23" s="33">
        <v>12040</v>
      </c>
      <c r="D23" s="33">
        <v>12040</v>
      </c>
      <c r="E23" s="33"/>
      <c r="F23" s="33">
        <v>10208</v>
      </c>
      <c r="G23" s="33">
        <v>10208</v>
      </c>
      <c r="H23" s="33"/>
      <c r="I23" s="85">
        <v>18000</v>
      </c>
      <c r="J23" s="85"/>
      <c r="K23" s="85">
        <v>18000</v>
      </c>
      <c r="L23" s="85"/>
      <c r="M23" s="68">
        <v>18000</v>
      </c>
      <c r="N23" s="68"/>
      <c r="O23" s="68">
        <v>18000</v>
      </c>
      <c r="P23" s="68"/>
      <c r="Q23" s="67">
        <v>17000</v>
      </c>
      <c r="R23" s="67">
        <v>17000</v>
      </c>
      <c r="S23" s="81"/>
      <c r="T23" s="33">
        <v>5000</v>
      </c>
      <c r="U23" s="33">
        <v>5000</v>
      </c>
      <c r="V23" s="19"/>
      <c r="W23" s="19"/>
      <c r="X23" s="19"/>
      <c r="Y23" s="64"/>
      <c r="Z23" s="82">
        <v>17000</v>
      </c>
      <c r="AA23" s="82">
        <v>17000</v>
      </c>
      <c r="AB23" s="82"/>
      <c r="AC23" s="83">
        <v>17000</v>
      </c>
      <c r="AD23" s="83">
        <v>17000</v>
      </c>
      <c r="AE23" s="83"/>
    </row>
    <row r="24" spans="1:31" hidden="1">
      <c r="A24" s="17"/>
      <c r="B24" s="74" t="s">
        <v>21</v>
      </c>
      <c r="C24" s="33">
        <v>21968</v>
      </c>
      <c r="D24" s="33">
        <v>21968</v>
      </c>
      <c r="E24" s="33"/>
      <c r="F24" s="33">
        <v>18560</v>
      </c>
      <c r="G24" s="33">
        <v>18560</v>
      </c>
      <c r="H24" s="33"/>
      <c r="I24" s="85">
        <v>0</v>
      </c>
      <c r="J24" s="85"/>
      <c r="K24" s="85">
        <v>0</v>
      </c>
      <c r="L24" s="85"/>
      <c r="M24" s="68">
        <v>0</v>
      </c>
      <c r="N24" s="68"/>
      <c r="O24" s="68">
        <v>0</v>
      </c>
      <c r="P24" s="68"/>
      <c r="Q24" s="77">
        <v>0</v>
      </c>
      <c r="R24" s="77">
        <v>0</v>
      </c>
      <c r="S24" s="77"/>
      <c r="T24" s="33">
        <v>23000</v>
      </c>
      <c r="U24" s="54">
        <v>23000</v>
      </c>
      <c r="V24" s="19"/>
      <c r="W24" s="19"/>
      <c r="X24" s="19"/>
      <c r="Y24" s="64"/>
      <c r="Z24" s="82">
        <v>0</v>
      </c>
      <c r="AA24" s="82">
        <v>0</v>
      </c>
      <c r="AB24" s="82"/>
      <c r="AC24" s="83">
        <v>0</v>
      </c>
      <c r="AD24" s="83">
        <v>0</v>
      </c>
      <c r="AE24" s="83"/>
    </row>
    <row r="25" spans="1:31" hidden="1">
      <c r="A25" s="17"/>
      <c r="B25" s="74" t="s">
        <v>22</v>
      </c>
      <c r="C25" s="33">
        <v>382363</v>
      </c>
      <c r="D25" s="33">
        <v>382363</v>
      </c>
      <c r="E25" s="33"/>
      <c r="F25" s="33">
        <v>432657</v>
      </c>
      <c r="G25" s="33">
        <v>432657</v>
      </c>
      <c r="H25" s="33"/>
      <c r="I25" s="85">
        <v>435000</v>
      </c>
      <c r="J25" s="85"/>
      <c r="K25" s="85">
        <v>435000</v>
      </c>
      <c r="L25" s="85"/>
      <c r="M25" s="68">
        <v>435000</v>
      </c>
      <c r="N25" s="68"/>
      <c r="O25" s="68">
        <v>435000</v>
      </c>
      <c r="P25" s="68"/>
      <c r="Q25" s="67">
        <v>410000</v>
      </c>
      <c r="R25" s="67">
        <v>410000</v>
      </c>
      <c r="S25" s="81"/>
      <c r="T25" s="33">
        <v>460000</v>
      </c>
      <c r="U25" s="54">
        <v>460000</v>
      </c>
      <c r="V25" s="19"/>
      <c r="W25" s="19"/>
      <c r="X25" s="19"/>
      <c r="Y25" s="64"/>
      <c r="Z25" s="82">
        <v>410000</v>
      </c>
      <c r="AA25" s="82">
        <v>410000</v>
      </c>
      <c r="AB25" s="82"/>
      <c r="AC25" s="83">
        <v>410000</v>
      </c>
      <c r="AD25" s="83">
        <v>410000</v>
      </c>
      <c r="AE25" s="83"/>
    </row>
    <row r="26" spans="1:31" hidden="1">
      <c r="A26" s="17"/>
      <c r="B26" s="74" t="s">
        <v>23</v>
      </c>
      <c r="C26" s="33">
        <v>2449</v>
      </c>
      <c r="D26" s="33">
        <v>2449</v>
      </c>
      <c r="E26" s="33"/>
      <c r="F26" s="33">
        <v>34095</v>
      </c>
      <c r="G26" s="33">
        <v>34095</v>
      </c>
      <c r="H26" s="33"/>
      <c r="I26" s="85">
        <v>18200</v>
      </c>
      <c r="J26" s="85"/>
      <c r="K26" s="85">
        <v>18200</v>
      </c>
      <c r="L26" s="85"/>
      <c r="M26" s="68">
        <v>18200</v>
      </c>
      <c r="N26" s="68"/>
      <c r="O26" s="68">
        <v>18200</v>
      </c>
      <c r="P26" s="68"/>
      <c r="Q26" s="77">
        <v>18200</v>
      </c>
      <c r="R26" s="77">
        <v>18200</v>
      </c>
      <c r="S26" s="77"/>
      <c r="T26" s="33">
        <v>2400</v>
      </c>
      <c r="U26" s="54">
        <v>2400</v>
      </c>
      <c r="V26" s="19"/>
      <c r="W26" s="19"/>
      <c r="X26" s="19"/>
      <c r="Y26" s="64"/>
      <c r="Z26" s="82">
        <v>18200</v>
      </c>
      <c r="AA26" s="82">
        <v>18200</v>
      </c>
      <c r="AB26" s="82"/>
      <c r="AC26" s="83">
        <v>18200</v>
      </c>
      <c r="AD26" s="83">
        <v>18200</v>
      </c>
      <c r="AE26" s="83"/>
    </row>
    <row r="27" spans="1:31" ht="10.5" hidden="1" customHeight="1">
      <c r="A27" s="17"/>
      <c r="B27" s="14"/>
      <c r="C27" s="33"/>
      <c r="D27" s="33"/>
      <c r="E27" s="33"/>
      <c r="F27" s="33"/>
      <c r="G27" s="33"/>
      <c r="H27" s="33"/>
      <c r="I27" s="85"/>
      <c r="J27" s="85"/>
      <c r="K27" s="85"/>
      <c r="L27" s="85"/>
      <c r="M27" s="68"/>
      <c r="N27" s="68"/>
      <c r="O27" s="68"/>
      <c r="P27" s="68"/>
      <c r="Q27" s="67"/>
      <c r="R27" s="80"/>
      <c r="S27" s="81"/>
      <c r="T27" s="19"/>
      <c r="U27" s="19"/>
      <c r="V27" s="19"/>
      <c r="W27" s="19"/>
      <c r="X27" s="19"/>
      <c r="Y27" s="64"/>
      <c r="Z27" s="82"/>
      <c r="AA27" s="82"/>
      <c r="AB27" s="82"/>
      <c r="AC27" s="83"/>
      <c r="AD27" s="83"/>
      <c r="AE27" s="83"/>
    </row>
    <row r="28" spans="1:31" hidden="1">
      <c r="A28" s="31"/>
      <c r="B28" s="7" t="s">
        <v>24</v>
      </c>
      <c r="C28" s="32">
        <f t="shared" ref="C28:P28" si="5">SUM(C29:C29)</f>
        <v>74993</v>
      </c>
      <c r="D28" s="32">
        <f t="shared" si="5"/>
        <v>74993</v>
      </c>
      <c r="E28" s="32">
        <f t="shared" si="5"/>
        <v>0</v>
      </c>
      <c r="F28" s="32">
        <f t="shared" si="5"/>
        <v>99900</v>
      </c>
      <c r="G28" s="32">
        <f t="shared" si="5"/>
        <v>99900</v>
      </c>
      <c r="H28" s="32">
        <f t="shared" si="5"/>
        <v>0</v>
      </c>
      <c r="I28" s="32">
        <f t="shared" si="5"/>
        <v>99900</v>
      </c>
      <c r="J28" s="32">
        <f t="shared" si="5"/>
        <v>0</v>
      </c>
      <c r="K28" s="32">
        <f t="shared" si="5"/>
        <v>99900</v>
      </c>
      <c r="L28" s="32">
        <f t="shared" si="5"/>
        <v>0</v>
      </c>
      <c r="M28" s="32">
        <f t="shared" si="5"/>
        <v>99900</v>
      </c>
      <c r="N28" s="32">
        <f t="shared" si="5"/>
        <v>0</v>
      </c>
      <c r="O28" s="32">
        <f t="shared" si="5"/>
        <v>99900</v>
      </c>
      <c r="P28" s="32">
        <f t="shared" si="5"/>
        <v>0</v>
      </c>
      <c r="Q28" s="32">
        <f t="shared" ref="Q28:AE28" si="6">SUM(Q29:Q29)</f>
        <v>80000</v>
      </c>
      <c r="R28" s="62">
        <f t="shared" si="6"/>
        <v>80000</v>
      </c>
      <c r="S28" s="32">
        <f t="shared" si="6"/>
        <v>0</v>
      </c>
      <c r="T28" s="48">
        <f t="shared" si="6"/>
        <v>50000</v>
      </c>
      <c r="U28" s="48">
        <f t="shared" si="6"/>
        <v>50000</v>
      </c>
      <c r="V28" s="48">
        <f t="shared" si="6"/>
        <v>0</v>
      </c>
      <c r="W28" s="48">
        <f t="shared" si="6"/>
        <v>0</v>
      </c>
      <c r="X28" s="48">
        <f t="shared" si="6"/>
        <v>0</v>
      </c>
      <c r="Y28" s="48">
        <f t="shared" si="6"/>
        <v>0</v>
      </c>
      <c r="Z28" s="32">
        <f t="shared" si="6"/>
        <v>80000</v>
      </c>
      <c r="AA28" s="32">
        <f t="shared" si="6"/>
        <v>80000</v>
      </c>
      <c r="AB28" s="32">
        <f t="shared" si="6"/>
        <v>0</v>
      </c>
      <c r="AC28" s="32">
        <f t="shared" si="6"/>
        <v>80000</v>
      </c>
      <c r="AD28" s="32">
        <f t="shared" si="6"/>
        <v>80000</v>
      </c>
      <c r="AE28" s="32">
        <f t="shared" si="6"/>
        <v>0</v>
      </c>
    </row>
    <row r="29" spans="1:31" hidden="1">
      <c r="A29" s="41"/>
      <c r="B29" s="21" t="s">
        <v>25</v>
      </c>
      <c r="C29" s="33">
        <v>74993</v>
      </c>
      <c r="D29" s="33">
        <v>74993</v>
      </c>
      <c r="E29" s="33"/>
      <c r="F29" s="33">
        <v>99900</v>
      </c>
      <c r="G29" s="33">
        <v>99900</v>
      </c>
      <c r="H29" s="33"/>
      <c r="I29" s="85">
        <v>99900</v>
      </c>
      <c r="J29" s="85"/>
      <c r="K29" s="85">
        <v>99900</v>
      </c>
      <c r="L29" s="85"/>
      <c r="M29" s="68">
        <v>99900</v>
      </c>
      <c r="N29" s="68"/>
      <c r="O29" s="68">
        <v>99900</v>
      </c>
      <c r="P29" s="68"/>
      <c r="Q29" s="67">
        <v>80000</v>
      </c>
      <c r="R29" s="80">
        <v>80000</v>
      </c>
      <c r="S29" s="81"/>
      <c r="T29" s="54">
        <v>50000</v>
      </c>
      <c r="U29" s="33">
        <v>50000</v>
      </c>
      <c r="V29" s="19"/>
      <c r="W29" s="19"/>
      <c r="X29" s="19"/>
      <c r="Y29" s="64"/>
      <c r="Z29" s="82">
        <v>80000</v>
      </c>
      <c r="AA29" s="82">
        <v>80000</v>
      </c>
      <c r="AB29" s="82"/>
      <c r="AC29" s="83">
        <v>80000</v>
      </c>
      <c r="AD29" s="83">
        <v>80000</v>
      </c>
      <c r="AE29" s="83"/>
    </row>
    <row r="30" spans="1:31" hidden="1">
      <c r="A30" s="41"/>
      <c r="B30" s="3"/>
      <c r="C30" s="33"/>
      <c r="D30" s="33"/>
      <c r="E30" s="33"/>
      <c r="F30" s="33"/>
      <c r="G30" s="33"/>
      <c r="H30" s="33"/>
      <c r="I30" s="85"/>
      <c r="J30" s="85"/>
      <c r="K30" s="85"/>
      <c r="L30" s="85"/>
      <c r="M30" s="68"/>
      <c r="N30" s="68"/>
      <c r="O30" s="68"/>
      <c r="P30" s="68"/>
      <c r="Q30" s="77"/>
      <c r="R30" s="77"/>
      <c r="S30" s="77"/>
      <c r="T30" s="61"/>
      <c r="U30" s="19"/>
      <c r="V30" s="19"/>
      <c r="W30" s="19"/>
      <c r="X30" s="19"/>
      <c r="Y30" s="64"/>
      <c r="Z30" s="82"/>
      <c r="AA30" s="82"/>
      <c r="AB30" s="82"/>
      <c r="AC30" s="83"/>
      <c r="AD30" s="83"/>
      <c r="AE30" s="83"/>
    </row>
    <row r="31" spans="1:31" hidden="1">
      <c r="A31" s="41"/>
      <c r="B31" s="7" t="s">
        <v>26</v>
      </c>
      <c r="C31" s="32">
        <f t="shared" ref="C31:AE31" si="7">C32</f>
        <v>196008</v>
      </c>
      <c r="D31" s="32">
        <f t="shared" si="7"/>
        <v>196008</v>
      </c>
      <c r="E31" s="13">
        <f t="shared" si="7"/>
        <v>0</v>
      </c>
      <c r="F31" s="32">
        <f t="shared" si="7"/>
        <v>180347</v>
      </c>
      <c r="G31" s="32">
        <f t="shared" si="7"/>
        <v>180347</v>
      </c>
      <c r="H31" s="13">
        <f t="shared" si="7"/>
        <v>0</v>
      </c>
      <c r="I31" s="32">
        <f t="shared" si="7"/>
        <v>202427</v>
      </c>
      <c r="J31" s="32">
        <f t="shared" si="7"/>
        <v>0</v>
      </c>
      <c r="K31" s="32">
        <f t="shared" si="7"/>
        <v>202427</v>
      </c>
      <c r="L31" s="32">
        <f t="shared" si="7"/>
        <v>0</v>
      </c>
      <c r="M31" s="32">
        <f t="shared" si="7"/>
        <v>202427</v>
      </c>
      <c r="N31" s="32">
        <f t="shared" si="7"/>
        <v>0</v>
      </c>
      <c r="O31" s="32">
        <f t="shared" si="7"/>
        <v>202427</v>
      </c>
      <c r="P31" s="32">
        <f t="shared" si="7"/>
        <v>0</v>
      </c>
      <c r="Q31" s="32">
        <f t="shared" si="7"/>
        <v>164100</v>
      </c>
      <c r="R31" s="32">
        <f t="shared" si="7"/>
        <v>164100</v>
      </c>
      <c r="S31" s="32">
        <f t="shared" si="7"/>
        <v>0</v>
      </c>
      <c r="T31" s="32">
        <f t="shared" si="7"/>
        <v>222500</v>
      </c>
      <c r="U31" s="32">
        <f t="shared" si="7"/>
        <v>222500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188000</v>
      </c>
      <c r="AA31" s="32">
        <f t="shared" si="7"/>
        <v>188000</v>
      </c>
      <c r="AB31" s="32">
        <f t="shared" si="7"/>
        <v>0</v>
      </c>
      <c r="AC31" s="32">
        <f t="shared" si="7"/>
        <v>189000</v>
      </c>
      <c r="AD31" s="32">
        <f t="shared" si="7"/>
        <v>189000</v>
      </c>
      <c r="AE31" s="32">
        <f t="shared" si="7"/>
        <v>0</v>
      </c>
    </row>
    <row r="32" spans="1:31" hidden="1">
      <c r="A32" s="41"/>
      <c r="B32" s="66" t="s">
        <v>27</v>
      </c>
      <c r="C32" s="33">
        <f>C33+C34+C36+C37+C38+C35</f>
        <v>196008</v>
      </c>
      <c r="D32" s="33">
        <f t="shared" ref="D32:L32" si="8">D33+D34+D36+D37+D38+D35</f>
        <v>196008</v>
      </c>
      <c r="E32" s="33">
        <f t="shared" si="8"/>
        <v>0</v>
      </c>
      <c r="F32" s="33">
        <f t="shared" si="8"/>
        <v>180347</v>
      </c>
      <c r="G32" s="33">
        <f t="shared" si="8"/>
        <v>180347</v>
      </c>
      <c r="H32" s="33">
        <f t="shared" si="8"/>
        <v>0</v>
      </c>
      <c r="I32" s="85">
        <f t="shared" si="8"/>
        <v>202427</v>
      </c>
      <c r="J32" s="85">
        <f t="shared" si="8"/>
        <v>0</v>
      </c>
      <c r="K32" s="85">
        <f t="shared" si="8"/>
        <v>202427</v>
      </c>
      <c r="L32" s="85">
        <f t="shared" si="8"/>
        <v>0</v>
      </c>
      <c r="M32" s="68">
        <f>M33+M34+M36+M37+M38+M35</f>
        <v>202427</v>
      </c>
      <c r="N32" s="68">
        <f>N33+N34+N36+N37+N38+N35</f>
        <v>0</v>
      </c>
      <c r="O32" s="68">
        <f>O33+O34+O36+O37+O38+O35</f>
        <v>202427</v>
      </c>
      <c r="P32" s="68">
        <f>P33+P34+P36+P37+P38+P35</f>
        <v>0</v>
      </c>
      <c r="Q32" s="67">
        <f>Q33+Q34+Q35+Q36+Q37+Q38</f>
        <v>164100</v>
      </c>
      <c r="R32" s="67">
        <f t="shared" ref="R32:AE32" si="9">R33+R34+R35+R36+R37+R38</f>
        <v>164100</v>
      </c>
      <c r="S32" s="67">
        <f t="shared" si="9"/>
        <v>0</v>
      </c>
      <c r="T32" s="67">
        <f t="shared" si="9"/>
        <v>222500</v>
      </c>
      <c r="U32" s="67">
        <f t="shared" si="9"/>
        <v>222500</v>
      </c>
      <c r="V32" s="67">
        <f t="shared" si="9"/>
        <v>0</v>
      </c>
      <c r="W32" s="67">
        <f t="shared" si="9"/>
        <v>0</v>
      </c>
      <c r="X32" s="67">
        <f t="shared" si="9"/>
        <v>0</v>
      </c>
      <c r="Y32" s="67">
        <f t="shared" si="9"/>
        <v>0</v>
      </c>
      <c r="Z32" s="82">
        <f t="shared" si="9"/>
        <v>188000</v>
      </c>
      <c r="AA32" s="82">
        <f t="shared" si="9"/>
        <v>188000</v>
      </c>
      <c r="AB32" s="82">
        <f t="shared" si="9"/>
        <v>0</v>
      </c>
      <c r="AC32" s="83">
        <f t="shared" si="9"/>
        <v>189000</v>
      </c>
      <c r="AD32" s="83">
        <f t="shared" si="9"/>
        <v>189000</v>
      </c>
      <c r="AE32" s="83">
        <f t="shared" si="9"/>
        <v>0</v>
      </c>
    </row>
    <row r="33" spans="1:31" hidden="1">
      <c r="A33" s="41"/>
      <c r="B33" s="66" t="s">
        <v>28</v>
      </c>
      <c r="C33" s="33">
        <v>25642</v>
      </c>
      <c r="D33" s="33">
        <v>25642</v>
      </c>
      <c r="E33" s="33"/>
      <c r="F33" s="33">
        <v>22334</v>
      </c>
      <c r="G33" s="33">
        <v>22334</v>
      </c>
      <c r="H33" s="33"/>
      <c r="I33" s="85">
        <v>22400</v>
      </c>
      <c r="J33" s="85"/>
      <c r="K33" s="85">
        <v>22400</v>
      </c>
      <c r="L33" s="85"/>
      <c r="M33" s="68">
        <v>22400</v>
      </c>
      <c r="N33" s="68"/>
      <c r="O33" s="68">
        <v>22400</v>
      </c>
      <c r="P33" s="68"/>
      <c r="Q33" s="77">
        <v>25900</v>
      </c>
      <c r="R33" s="77">
        <v>25900</v>
      </c>
      <c r="S33" s="77"/>
      <c r="T33" s="61">
        <v>22000</v>
      </c>
      <c r="U33" s="19">
        <v>22000</v>
      </c>
      <c r="V33" s="19"/>
      <c r="W33" s="19"/>
      <c r="X33" s="19"/>
      <c r="Y33" s="64"/>
      <c r="Z33" s="82">
        <v>26000</v>
      </c>
      <c r="AA33" s="82">
        <v>26000</v>
      </c>
      <c r="AB33" s="82"/>
      <c r="AC33" s="83">
        <v>26500</v>
      </c>
      <c r="AD33" s="83">
        <v>26500</v>
      </c>
      <c r="AE33" s="83"/>
    </row>
    <row r="34" spans="1:31" hidden="1">
      <c r="A34" s="41"/>
      <c r="B34" s="66" t="s">
        <v>69</v>
      </c>
      <c r="C34" s="33"/>
      <c r="D34" s="33"/>
      <c r="E34" s="33"/>
      <c r="F34" s="33"/>
      <c r="G34" s="33"/>
      <c r="H34" s="33"/>
      <c r="I34" s="85">
        <v>23000</v>
      </c>
      <c r="J34" s="85"/>
      <c r="K34" s="85">
        <v>23000</v>
      </c>
      <c r="L34" s="85"/>
      <c r="M34" s="68">
        <v>23000</v>
      </c>
      <c r="N34" s="68"/>
      <c r="O34" s="68">
        <v>23000</v>
      </c>
      <c r="P34" s="68"/>
      <c r="Q34" s="67">
        <v>23000</v>
      </c>
      <c r="R34" s="67">
        <v>23000</v>
      </c>
      <c r="S34" s="81"/>
      <c r="T34" s="61"/>
      <c r="U34" s="19"/>
      <c r="V34" s="19"/>
      <c r="W34" s="19"/>
      <c r="X34" s="19"/>
      <c r="Y34" s="64"/>
      <c r="Z34" s="82">
        <v>24000</v>
      </c>
      <c r="AA34" s="82">
        <v>24000</v>
      </c>
      <c r="AB34" s="82"/>
      <c r="AC34" s="83">
        <v>24500</v>
      </c>
      <c r="AD34" s="83">
        <v>24500</v>
      </c>
      <c r="AE34" s="83"/>
    </row>
    <row r="35" spans="1:31" hidden="1">
      <c r="A35" s="41"/>
      <c r="B35" s="75" t="s">
        <v>80</v>
      </c>
      <c r="C35" s="33"/>
      <c r="D35" s="33"/>
      <c r="E35" s="33"/>
      <c r="F35" s="33"/>
      <c r="G35" s="33"/>
      <c r="H35" s="33"/>
      <c r="I35" s="85">
        <v>14234</v>
      </c>
      <c r="J35" s="85"/>
      <c r="K35" s="85">
        <v>14234</v>
      </c>
      <c r="L35" s="85"/>
      <c r="M35" s="68">
        <v>14234</v>
      </c>
      <c r="N35" s="68"/>
      <c r="O35" s="68">
        <v>14234</v>
      </c>
      <c r="P35" s="68"/>
      <c r="Q35" s="77">
        <v>0</v>
      </c>
      <c r="R35" s="77">
        <v>0</v>
      </c>
      <c r="S35" s="77"/>
      <c r="T35" s="61"/>
      <c r="U35" s="19"/>
      <c r="V35" s="19"/>
      <c r="W35" s="19"/>
      <c r="X35" s="19"/>
      <c r="Y35" s="64"/>
      <c r="Z35" s="82">
        <v>0</v>
      </c>
      <c r="AA35" s="82">
        <v>0</v>
      </c>
      <c r="AB35" s="82"/>
      <c r="AC35" s="83">
        <v>0</v>
      </c>
      <c r="AD35" s="83">
        <v>0</v>
      </c>
      <c r="AE35" s="83"/>
    </row>
    <row r="36" spans="1:31" hidden="1">
      <c r="A36" s="17"/>
      <c r="B36" s="66" t="s">
        <v>29</v>
      </c>
      <c r="C36" s="34">
        <v>114509</v>
      </c>
      <c r="D36" s="34">
        <v>114509</v>
      </c>
      <c r="E36" s="33"/>
      <c r="F36" s="34">
        <v>100651</v>
      </c>
      <c r="G36" s="34">
        <v>100651</v>
      </c>
      <c r="H36" s="34"/>
      <c r="I36" s="85">
        <v>87100</v>
      </c>
      <c r="J36" s="85"/>
      <c r="K36" s="85">
        <v>87100</v>
      </c>
      <c r="L36" s="85"/>
      <c r="M36" s="68">
        <v>87100</v>
      </c>
      <c r="N36" s="68"/>
      <c r="O36" s="68">
        <v>87100</v>
      </c>
      <c r="P36" s="68"/>
      <c r="Q36" s="67">
        <v>60000</v>
      </c>
      <c r="R36" s="67">
        <v>60000</v>
      </c>
      <c r="S36" s="81"/>
      <c r="T36" s="61">
        <v>120000</v>
      </c>
      <c r="U36" s="19">
        <v>120000</v>
      </c>
      <c r="V36" s="19"/>
      <c r="W36" s="19"/>
      <c r="X36" s="19"/>
      <c r="Y36" s="64"/>
      <c r="Z36" s="82">
        <v>60000</v>
      </c>
      <c r="AA36" s="82">
        <v>60000</v>
      </c>
      <c r="AB36" s="82"/>
      <c r="AC36" s="83">
        <v>60000</v>
      </c>
      <c r="AD36" s="83">
        <v>60000</v>
      </c>
      <c r="AE36" s="83"/>
    </row>
    <row r="37" spans="1:31" hidden="1">
      <c r="A37" s="17"/>
      <c r="B37" s="66" t="s">
        <v>30</v>
      </c>
      <c r="C37" s="33">
        <v>49537</v>
      </c>
      <c r="D37" s="33">
        <v>49537</v>
      </c>
      <c r="E37" s="33"/>
      <c r="F37" s="33">
        <v>49693</v>
      </c>
      <c r="G37" s="33">
        <v>49693</v>
      </c>
      <c r="H37" s="33"/>
      <c r="I37" s="85">
        <v>49693</v>
      </c>
      <c r="J37" s="85"/>
      <c r="K37" s="85">
        <v>49693</v>
      </c>
      <c r="L37" s="85"/>
      <c r="M37" s="68">
        <v>49693</v>
      </c>
      <c r="N37" s="68"/>
      <c r="O37" s="68">
        <v>49693</v>
      </c>
      <c r="P37" s="68"/>
      <c r="Q37" s="77">
        <v>49700</v>
      </c>
      <c r="R37" s="77">
        <v>49700</v>
      </c>
      <c r="S37" s="77"/>
      <c r="T37" s="51">
        <v>75000</v>
      </c>
      <c r="U37" s="6">
        <v>75000</v>
      </c>
      <c r="V37" s="19"/>
      <c r="W37" s="19"/>
      <c r="X37" s="19"/>
      <c r="Y37" s="64"/>
      <c r="Z37" s="82">
        <v>75000</v>
      </c>
      <c r="AA37" s="82">
        <v>75000</v>
      </c>
      <c r="AB37" s="82"/>
      <c r="AC37" s="83">
        <v>75000</v>
      </c>
      <c r="AD37" s="83">
        <v>75000</v>
      </c>
      <c r="AE37" s="83"/>
    </row>
    <row r="38" spans="1:31" ht="9" hidden="1" customHeight="1">
      <c r="A38" s="17"/>
      <c r="B38" s="66" t="s">
        <v>31</v>
      </c>
      <c r="C38" s="33">
        <v>6320</v>
      </c>
      <c r="D38" s="33">
        <v>6320</v>
      </c>
      <c r="E38" s="33"/>
      <c r="F38" s="33">
        <v>7669</v>
      </c>
      <c r="G38" s="33">
        <v>7669</v>
      </c>
      <c r="H38" s="33"/>
      <c r="I38" s="85">
        <v>6000</v>
      </c>
      <c r="J38" s="85"/>
      <c r="K38" s="85">
        <v>6000</v>
      </c>
      <c r="L38" s="85"/>
      <c r="M38" s="68">
        <v>6000</v>
      </c>
      <c r="N38" s="68"/>
      <c r="O38" s="68">
        <v>6000</v>
      </c>
      <c r="P38" s="68"/>
      <c r="Q38" s="67">
        <v>5500</v>
      </c>
      <c r="R38" s="67">
        <v>5500</v>
      </c>
      <c r="S38" s="81"/>
      <c r="T38" s="54">
        <v>5500</v>
      </c>
      <c r="U38" s="33">
        <v>5500</v>
      </c>
      <c r="V38" s="33"/>
      <c r="W38" s="19"/>
      <c r="X38" s="19"/>
      <c r="Y38" s="64"/>
      <c r="Z38" s="82">
        <v>3000</v>
      </c>
      <c r="AA38" s="82">
        <v>3000</v>
      </c>
      <c r="AB38" s="82"/>
      <c r="AC38" s="83">
        <v>3000</v>
      </c>
      <c r="AD38" s="83">
        <v>3000</v>
      </c>
      <c r="AE38" s="83"/>
    </row>
    <row r="39" spans="1:31" hidden="1">
      <c r="A39" s="31"/>
      <c r="B39" s="42"/>
      <c r="C39" s="33"/>
      <c r="D39" s="33"/>
      <c r="E39" s="33"/>
      <c r="F39" s="33"/>
      <c r="G39" s="33"/>
      <c r="H39" s="33"/>
      <c r="I39" s="85"/>
      <c r="J39" s="85"/>
      <c r="K39" s="85"/>
      <c r="L39" s="85"/>
      <c r="M39" s="68"/>
      <c r="N39" s="68"/>
      <c r="O39" s="68"/>
      <c r="P39" s="68"/>
      <c r="Q39" s="77"/>
      <c r="R39" s="77"/>
      <c r="S39" s="77"/>
      <c r="T39" s="61"/>
      <c r="U39" s="19"/>
      <c r="V39" s="19"/>
      <c r="W39" s="19"/>
      <c r="X39" s="19"/>
      <c r="Y39" s="64"/>
      <c r="Z39" s="82"/>
      <c r="AA39" s="82"/>
      <c r="AB39" s="82"/>
      <c r="AC39" s="83"/>
      <c r="AD39" s="83"/>
      <c r="AE39" s="83"/>
    </row>
    <row r="40" spans="1:31" hidden="1">
      <c r="A40" s="17"/>
      <c r="B40" s="13" t="s">
        <v>32</v>
      </c>
      <c r="C40" s="13">
        <f t="shared" ref="C40:H40" si="10">C41</f>
        <v>145209</v>
      </c>
      <c r="D40" s="13">
        <f t="shared" si="10"/>
        <v>145209</v>
      </c>
      <c r="E40" s="13">
        <f t="shared" si="10"/>
        <v>0</v>
      </c>
      <c r="F40" s="13">
        <f t="shared" si="10"/>
        <v>119742</v>
      </c>
      <c r="G40" s="13">
        <f t="shared" si="10"/>
        <v>119742</v>
      </c>
      <c r="H40" s="13">
        <f t="shared" si="10"/>
        <v>0</v>
      </c>
      <c r="I40" s="32">
        <f>SUM(I42:I47)</f>
        <v>124545</v>
      </c>
      <c r="J40" s="32">
        <f t="shared" ref="J40:P40" si="11">SUM(J42:J47)</f>
        <v>0</v>
      </c>
      <c r="K40" s="32">
        <f t="shared" si="11"/>
        <v>124545</v>
      </c>
      <c r="L40" s="32">
        <f t="shared" si="11"/>
        <v>0</v>
      </c>
      <c r="M40" s="32">
        <f t="shared" si="11"/>
        <v>124545</v>
      </c>
      <c r="N40" s="32">
        <f t="shared" si="11"/>
        <v>0</v>
      </c>
      <c r="O40" s="32">
        <f t="shared" si="11"/>
        <v>124545</v>
      </c>
      <c r="P40" s="32">
        <f t="shared" si="11"/>
        <v>0</v>
      </c>
      <c r="Q40" s="32">
        <f t="shared" ref="Q40:AE40" si="12">SUM(Q42:Q47)</f>
        <v>111800</v>
      </c>
      <c r="R40" s="32">
        <f t="shared" si="12"/>
        <v>111800</v>
      </c>
      <c r="S40" s="32">
        <f t="shared" si="12"/>
        <v>0</v>
      </c>
      <c r="T40" s="32">
        <f t="shared" si="12"/>
        <v>75600</v>
      </c>
      <c r="U40" s="32">
        <f t="shared" si="12"/>
        <v>75600</v>
      </c>
      <c r="V40" s="32">
        <f t="shared" si="12"/>
        <v>0</v>
      </c>
      <c r="W40" s="32">
        <f t="shared" si="12"/>
        <v>0</v>
      </c>
      <c r="X40" s="32">
        <f t="shared" si="12"/>
        <v>0</v>
      </c>
      <c r="Y40" s="32">
        <f t="shared" si="12"/>
        <v>0</v>
      </c>
      <c r="Z40" s="32">
        <f t="shared" si="12"/>
        <v>110800</v>
      </c>
      <c r="AA40" s="32">
        <f t="shared" si="12"/>
        <v>110800</v>
      </c>
      <c r="AB40" s="32">
        <f t="shared" si="12"/>
        <v>0</v>
      </c>
      <c r="AC40" s="32">
        <f t="shared" si="12"/>
        <v>110800</v>
      </c>
      <c r="AD40" s="32">
        <f t="shared" si="12"/>
        <v>110800</v>
      </c>
      <c r="AE40" s="32">
        <f t="shared" si="12"/>
        <v>0</v>
      </c>
    </row>
    <row r="41" spans="1:31" hidden="1">
      <c r="A41" s="17"/>
      <c r="B41" s="76" t="s">
        <v>33</v>
      </c>
      <c r="C41" s="33">
        <f t="shared" ref="C41:L41" si="13">C42+C44+C45+C46+C47</f>
        <v>145209</v>
      </c>
      <c r="D41" s="33">
        <f t="shared" si="13"/>
        <v>145209</v>
      </c>
      <c r="E41" s="33">
        <f t="shared" si="13"/>
        <v>0</v>
      </c>
      <c r="F41" s="33">
        <f t="shared" si="13"/>
        <v>119742</v>
      </c>
      <c r="G41" s="33">
        <f t="shared" si="13"/>
        <v>119742</v>
      </c>
      <c r="H41" s="33">
        <f t="shared" si="13"/>
        <v>0</v>
      </c>
      <c r="I41" s="85">
        <f t="shared" si="13"/>
        <v>124545</v>
      </c>
      <c r="J41" s="85">
        <f t="shared" si="13"/>
        <v>0</v>
      </c>
      <c r="K41" s="85">
        <f t="shared" si="13"/>
        <v>124545</v>
      </c>
      <c r="L41" s="85">
        <f t="shared" si="13"/>
        <v>0</v>
      </c>
      <c r="M41" s="68">
        <f>M42+M44+M45+M46+M47</f>
        <v>124545</v>
      </c>
      <c r="N41" s="68">
        <f>N42+N44+N45+N46+N47</f>
        <v>0</v>
      </c>
      <c r="O41" s="68">
        <f>O42+O44+O45+O46+O47</f>
        <v>124545</v>
      </c>
      <c r="P41" s="68">
        <f>P42+P44+P45+P46+P47</f>
        <v>0</v>
      </c>
      <c r="Q41" s="67">
        <f>Q42+Q43+Q44+Q45+Q46+Q47</f>
        <v>111800</v>
      </c>
      <c r="R41" s="67">
        <f t="shared" ref="R41:AD41" si="14">R42+R43+R44+R45+R46+R47</f>
        <v>111800</v>
      </c>
      <c r="S41" s="67">
        <f t="shared" si="14"/>
        <v>0</v>
      </c>
      <c r="T41" s="67">
        <f t="shared" si="14"/>
        <v>75600</v>
      </c>
      <c r="U41" s="67">
        <f t="shared" si="14"/>
        <v>75600</v>
      </c>
      <c r="V41" s="67">
        <f t="shared" si="14"/>
        <v>0</v>
      </c>
      <c r="W41" s="67">
        <f t="shared" si="14"/>
        <v>0</v>
      </c>
      <c r="X41" s="67">
        <f t="shared" si="14"/>
        <v>0</v>
      </c>
      <c r="Y41" s="67">
        <f t="shared" si="14"/>
        <v>0</v>
      </c>
      <c r="Z41" s="82">
        <f t="shared" si="14"/>
        <v>110800</v>
      </c>
      <c r="AA41" s="82">
        <f t="shared" si="14"/>
        <v>110800</v>
      </c>
      <c r="AB41" s="82">
        <f t="shared" si="14"/>
        <v>0</v>
      </c>
      <c r="AC41" s="83">
        <f t="shared" si="14"/>
        <v>110800</v>
      </c>
      <c r="AD41" s="83">
        <f t="shared" si="14"/>
        <v>110800</v>
      </c>
      <c r="AE41" s="83"/>
    </row>
    <row r="42" spans="1:31" hidden="1">
      <c r="A42" s="17"/>
      <c r="B42" s="76" t="s">
        <v>34</v>
      </c>
      <c r="C42" s="33">
        <v>124532</v>
      </c>
      <c r="D42" s="33">
        <v>124532</v>
      </c>
      <c r="E42" s="33"/>
      <c r="F42" s="33">
        <v>81300</v>
      </c>
      <c r="G42" s="33">
        <v>81300</v>
      </c>
      <c r="H42" s="33"/>
      <c r="I42" s="85">
        <v>82045</v>
      </c>
      <c r="J42" s="85"/>
      <c r="K42" s="85">
        <v>82045</v>
      </c>
      <c r="L42" s="85"/>
      <c r="M42" s="68">
        <v>82045</v>
      </c>
      <c r="N42" s="68"/>
      <c r="O42" s="68">
        <v>82045</v>
      </c>
      <c r="P42" s="68"/>
      <c r="Q42" s="77">
        <v>81000</v>
      </c>
      <c r="R42" s="77">
        <v>81000</v>
      </c>
      <c r="S42" s="77"/>
      <c r="T42" s="6">
        <v>60000</v>
      </c>
      <c r="U42" s="6">
        <v>60000</v>
      </c>
      <c r="V42" s="6"/>
      <c r="W42" s="19"/>
      <c r="X42" s="19"/>
      <c r="Y42" s="64"/>
      <c r="Z42" s="82">
        <v>81000</v>
      </c>
      <c r="AA42" s="82">
        <v>81000</v>
      </c>
      <c r="AB42" s="82"/>
      <c r="AC42" s="83">
        <v>81000</v>
      </c>
      <c r="AD42" s="83">
        <v>81000</v>
      </c>
      <c r="AE42" s="83"/>
    </row>
    <row r="43" spans="1:31" hidden="1">
      <c r="A43" s="17"/>
      <c r="B43" s="79" t="s">
        <v>82</v>
      </c>
      <c r="C43" s="33"/>
      <c r="D43" s="33"/>
      <c r="E43" s="33"/>
      <c r="F43" s="33"/>
      <c r="G43" s="33"/>
      <c r="H43" s="33"/>
      <c r="I43" s="85"/>
      <c r="J43" s="85"/>
      <c r="K43" s="85"/>
      <c r="L43" s="85"/>
      <c r="M43" s="68"/>
      <c r="N43" s="68"/>
      <c r="O43" s="68"/>
      <c r="P43" s="68"/>
      <c r="Q43" s="77">
        <v>1200</v>
      </c>
      <c r="R43" s="77">
        <v>1200</v>
      </c>
      <c r="S43" s="78"/>
      <c r="T43" s="6"/>
      <c r="U43" s="6"/>
      <c r="V43" s="6"/>
      <c r="W43" s="19"/>
      <c r="X43" s="19"/>
      <c r="Y43" s="64"/>
      <c r="Z43" s="82">
        <v>1200</v>
      </c>
      <c r="AA43" s="82">
        <v>1200</v>
      </c>
      <c r="AB43" s="82"/>
      <c r="AC43" s="83">
        <v>1200</v>
      </c>
      <c r="AD43" s="83">
        <v>1200</v>
      </c>
      <c r="AE43" s="83"/>
    </row>
    <row r="44" spans="1:31" hidden="1">
      <c r="A44" s="17"/>
      <c r="B44" s="76" t="s">
        <v>35</v>
      </c>
      <c r="C44" s="33">
        <v>3134</v>
      </c>
      <c r="D44" s="33">
        <v>3134</v>
      </c>
      <c r="E44" s="33"/>
      <c r="F44" s="33">
        <v>3794</v>
      </c>
      <c r="G44" s="33">
        <v>3794</v>
      </c>
      <c r="H44" s="33"/>
      <c r="I44" s="85">
        <v>3300</v>
      </c>
      <c r="J44" s="85"/>
      <c r="K44" s="85">
        <v>3300</v>
      </c>
      <c r="L44" s="85"/>
      <c r="M44" s="68">
        <v>3300</v>
      </c>
      <c r="N44" s="68"/>
      <c r="O44" s="68">
        <v>3300</v>
      </c>
      <c r="P44" s="68"/>
      <c r="Q44" s="67">
        <v>3300</v>
      </c>
      <c r="R44" s="67">
        <v>3300</v>
      </c>
      <c r="S44" s="81"/>
      <c r="T44" s="33">
        <v>3300</v>
      </c>
      <c r="U44" s="33">
        <v>3300</v>
      </c>
      <c r="V44" s="33"/>
      <c r="W44" s="19"/>
      <c r="X44" s="19"/>
      <c r="Y44" s="64"/>
      <c r="Z44" s="82">
        <v>3300</v>
      </c>
      <c r="AA44" s="82">
        <v>3300</v>
      </c>
      <c r="AB44" s="82"/>
      <c r="AC44" s="83">
        <v>3300</v>
      </c>
      <c r="AD44" s="83">
        <v>3300</v>
      </c>
      <c r="AE44" s="83"/>
    </row>
    <row r="45" spans="1:31" hidden="1">
      <c r="A45" s="17"/>
      <c r="B45" s="76" t="s">
        <v>36</v>
      </c>
      <c r="C45" s="34">
        <v>6519</v>
      </c>
      <c r="D45" s="34">
        <v>6519</v>
      </c>
      <c r="E45" s="34"/>
      <c r="F45" s="33">
        <v>8405</v>
      </c>
      <c r="G45" s="33">
        <v>8405</v>
      </c>
      <c r="H45" s="33"/>
      <c r="I45" s="85">
        <v>10000</v>
      </c>
      <c r="J45" s="85"/>
      <c r="K45" s="85">
        <v>10000</v>
      </c>
      <c r="L45" s="85"/>
      <c r="M45" s="68">
        <v>10000</v>
      </c>
      <c r="N45" s="68"/>
      <c r="O45" s="68">
        <v>10000</v>
      </c>
      <c r="P45" s="68"/>
      <c r="Q45" s="77">
        <v>10000</v>
      </c>
      <c r="R45" s="77">
        <v>10000</v>
      </c>
      <c r="S45" s="77"/>
      <c r="T45" s="33">
        <v>6000</v>
      </c>
      <c r="U45" s="33">
        <v>6000</v>
      </c>
      <c r="V45" s="33"/>
      <c r="W45" s="19"/>
      <c r="X45" s="19"/>
      <c r="Y45" s="64"/>
      <c r="Z45" s="82">
        <v>10000</v>
      </c>
      <c r="AA45" s="82">
        <v>10000</v>
      </c>
      <c r="AB45" s="82"/>
      <c r="AC45" s="83">
        <v>10000</v>
      </c>
      <c r="AD45" s="83">
        <v>10000</v>
      </c>
      <c r="AE45" s="83"/>
    </row>
    <row r="46" spans="1:31" hidden="1">
      <c r="A46" s="17"/>
      <c r="B46" s="76" t="s">
        <v>37</v>
      </c>
      <c r="C46" s="33">
        <v>1161</v>
      </c>
      <c r="D46" s="33">
        <v>1161</v>
      </c>
      <c r="E46" s="33"/>
      <c r="F46" s="33">
        <v>3317</v>
      </c>
      <c r="G46" s="33">
        <v>3317</v>
      </c>
      <c r="H46" s="33"/>
      <c r="I46" s="85">
        <v>4000</v>
      </c>
      <c r="J46" s="85"/>
      <c r="K46" s="85">
        <v>4000</v>
      </c>
      <c r="L46" s="85"/>
      <c r="M46" s="68">
        <v>4000</v>
      </c>
      <c r="N46" s="68"/>
      <c r="O46" s="68">
        <v>4000</v>
      </c>
      <c r="P46" s="68"/>
      <c r="Q46" s="67">
        <v>3000</v>
      </c>
      <c r="R46" s="67">
        <v>3000</v>
      </c>
      <c r="S46" s="81"/>
      <c r="T46" s="33">
        <v>1500</v>
      </c>
      <c r="U46" s="33">
        <v>1500</v>
      </c>
      <c r="V46" s="33"/>
      <c r="W46" s="19"/>
      <c r="X46" s="19"/>
      <c r="Y46" s="64"/>
      <c r="Z46" s="82">
        <v>3000</v>
      </c>
      <c r="AA46" s="82">
        <v>3000</v>
      </c>
      <c r="AB46" s="82"/>
      <c r="AC46" s="83">
        <v>3000</v>
      </c>
      <c r="AD46" s="83">
        <v>3000</v>
      </c>
      <c r="AE46" s="83"/>
    </row>
    <row r="47" spans="1:31" hidden="1">
      <c r="A47" s="17"/>
      <c r="B47" s="76" t="s">
        <v>38</v>
      </c>
      <c r="C47" s="33">
        <f t="shared" ref="C47:V47" si="15">C48+C49+C50</f>
        <v>9863</v>
      </c>
      <c r="D47" s="33">
        <f t="shared" si="15"/>
        <v>9863</v>
      </c>
      <c r="E47" s="33">
        <f t="shared" si="15"/>
        <v>0</v>
      </c>
      <c r="F47" s="33">
        <f t="shared" si="15"/>
        <v>22926</v>
      </c>
      <c r="G47" s="33">
        <f t="shared" si="15"/>
        <v>22926</v>
      </c>
      <c r="H47" s="33">
        <f t="shared" si="15"/>
        <v>0</v>
      </c>
      <c r="I47" s="85">
        <f t="shared" si="15"/>
        <v>25200</v>
      </c>
      <c r="J47" s="85">
        <f t="shared" si="15"/>
        <v>0</v>
      </c>
      <c r="K47" s="85">
        <f t="shared" si="15"/>
        <v>25200</v>
      </c>
      <c r="L47" s="85">
        <f t="shared" si="15"/>
        <v>0</v>
      </c>
      <c r="M47" s="68">
        <f>M48+M49+M50</f>
        <v>25200</v>
      </c>
      <c r="N47" s="68">
        <f>N48+N49+N50</f>
        <v>0</v>
      </c>
      <c r="O47" s="68">
        <f>O48+O49+O50</f>
        <v>25200</v>
      </c>
      <c r="P47" s="68">
        <f>P48+P49+P50</f>
        <v>0</v>
      </c>
      <c r="Q47" s="77">
        <f t="shared" si="15"/>
        <v>13300</v>
      </c>
      <c r="R47" s="77">
        <f t="shared" si="15"/>
        <v>13300</v>
      </c>
      <c r="S47" s="77">
        <f t="shared" si="15"/>
        <v>0</v>
      </c>
      <c r="T47" s="6">
        <f t="shared" si="15"/>
        <v>4800</v>
      </c>
      <c r="U47" s="6">
        <f t="shared" si="15"/>
        <v>4800</v>
      </c>
      <c r="V47" s="6">
        <f t="shared" si="15"/>
        <v>0</v>
      </c>
      <c r="W47" s="19"/>
      <c r="X47" s="19"/>
      <c r="Y47" s="64"/>
      <c r="Z47" s="82">
        <f t="shared" ref="Z47:AE47" si="16">Z48+Z49+Z50</f>
        <v>12300</v>
      </c>
      <c r="AA47" s="82">
        <f t="shared" si="16"/>
        <v>12300</v>
      </c>
      <c r="AB47" s="82">
        <f t="shared" si="16"/>
        <v>0</v>
      </c>
      <c r="AC47" s="83">
        <f t="shared" si="16"/>
        <v>12300</v>
      </c>
      <c r="AD47" s="83">
        <f t="shared" si="16"/>
        <v>12300</v>
      </c>
      <c r="AE47" s="83">
        <f t="shared" si="16"/>
        <v>0</v>
      </c>
    </row>
    <row r="48" spans="1:31" hidden="1">
      <c r="A48" s="17"/>
      <c r="B48" s="76" t="s">
        <v>39</v>
      </c>
      <c r="C48" s="33">
        <v>6640</v>
      </c>
      <c r="D48" s="33">
        <v>6640</v>
      </c>
      <c r="E48" s="33"/>
      <c r="F48" s="33">
        <v>19918</v>
      </c>
      <c r="G48" s="33">
        <v>19918</v>
      </c>
      <c r="H48" s="33"/>
      <c r="I48" s="85">
        <v>22900</v>
      </c>
      <c r="J48" s="85"/>
      <c r="K48" s="85">
        <v>22900</v>
      </c>
      <c r="L48" s="85"/>
      <c r="M48" s="68">
        <v>22900</v>
      </c>
      <c r="N48" s="68"/>
      <c r="O48" s="68">
        <v>22900</v>
      </c>
      <c r="P48" s="68"/>
      <c r="Q48" s="67">
        <v>10000</v>
      </c>
      <c r="R48" s="67">
        <v>10000</v>
      </c>
      <c r="S48" s="81"/>
      <c r="T48" s="6">
        <v>3500</v>
      </c>
      <c r="U48" s="6">
        <v>3500</v>
      </c>
      <c r="V48" s="6"/>
      <c r="W48" s="19"/>
      <c r="X48" s="19"/>
      <c r="Y48" s="64"/>
      <c r="Z48" s="82">
        <v>10000</v>
      </c>
      <c r="AA48" s="82">
        <v>10000</v>
      </c>
      <c r="AB48" s="82"/>
      <c r="AC48" s="83">
        <v>10000</v>
      </c>
      <c r="AD48" s="83">
        <v>10000</v>
      </c>
      <c r="AE48" s="83"/>
    </row>
    <row r="49" spans="1:31" hidden="1">
      <c r="A49" s="17"/>
      <c r="B49" s="76" t="s">
        <v>65</v>
      </c>
      <c r="C49" s="33">
        <v>481</v>
      </c>
      <c r="D49" s="33">
        <v>481</v>
      </c>
      <c r="E49" s="33"/>
      <c r="F49" s="33">
        <v>350</v>
      </c>
      <c r="G49" s="33">
        <v>350</v>
      </c>
      <c r="H49" s="33"/>
      <c r="I49" s="85">
        <v>300</v>
      </c>
      <c r="J49" s="85"/>
      <c r="K49" s="85">
        <v>300</v>
      </c>
      <c r="L49" s="85"/>
      <c r="M49" s="68">
        <v>300</v>
      </c>
      <c r="N49" s="68"/>
      <c r="O49" s="68">
        <v>300</v>
      </c>
      <c r="P49" s="68"/>
      <c r="Q49" s="77">
        <v>300</v>
      </c>
      <c r="R49" s="77">
        <v>300</v>
      </c>
      <c r="S49" s="77"/>
      <c r="T49" s="6"/>
      <c r="U49" s="6"/>
      <c r="V49" s="6"/>
      <c r="W49" s="19"/>
      <c r="X49" s="19"/>
      <c r="Y49" s="64"/>
      <c r="Z49" s="82">
        <v>300</v>
      </c>
      <c r="AA49" s="82">
        <v>300</v>
      </c>
      <c r="AB49" s="82"/>
      <c r="AC49" s="83">
        <v>300</v>
      </c>
      <c r="AD49" s="83">
        <v>300</v>
      </c>
      <c r="AE49" s="83"/>
    </row>
    <row r="50" spans="1:31" hidden="1">
      <c r="A50" s="17"/>
      <c r="B50" s="76" t="s">
        <v>67</v>
      </c>
      <c r="C50" s="33">
        <v>2742</v>
      </c>
      <c r="D50" s="33">
        <v>2742</v>
      </c>
      <c r="E50" s="33"/>
      <c r="F50" s="33">
        <v>2658</v>
      </c>
      <c r="G50" s="33">
        <v>2658</v>
      </c>
      <c r="H50" s="33"/>
      <c r="I50" s="85">
        <v>2000</v>
      </c>
      <c r="J50" s="85"/>
      <c r="K50" s="85">
        <v>2000</v>
      </c>
      <c r="L50" s="85"/>
      <c r="M50" s="68">
        <v>2000</v>
      </c>
      <c r="N50" s="68"/>
      <c r="O50" s="68">
        <v>2000</v>
      </c>
      <c r="P50" s="68"/>
      <c r="Q50" s="67">
        <v>3000</v>
      </c>
      <c r="R50" s="67">
        <v>3000</v>
      </c>
      <c r="S50" s="81"/>
      <c r="T50" s="33">
        <v>1300</v>
      </c>
      <c r="U50" s="33">
        <v>1300</v>
      </c>
      <c r="V50" s="6"/>
      <c r="W50" s="19"/>
      <c r="X50" s="19"/>
      <c r="Y50" s="64"/>
      <c r="Z50" s="82">
        <v>2000</v>
      </c>
      <c r="AA50" s="82">
        <v>2000</v>
      </c>
      <c r="AB50" s="82"/>
      <c r="AC50" s="83">
        <v>2000</v>
      </c>
      <c r="AD50" s="83">
        <v>2000</v>
      </c>
      <c r="AE50" s="83"/>
    </row>
    <row r="51" spans="1:31" hidden="1">
      <c r="A51" s="31"/>
      <c r="B51" s="18"/>
      <c r="C51" s="33"/>
      <c r="D51" s="33"/>
      <c r="E51" s="33"/>
      <c r="F51" s="33"/>
      <c r="G51" s="33"/>
      <c r="H51" s="33"/>
      <c r="I51" s="85"/>
      <c r="J51" s="85"/>
      <c r="K51" s="85"/>
      <c r="L51" s="85"/>
      <c r="M51" s="68"/>
      <c r="N51" s="68"/>
      <c r="O51" s="68"/>
      <c r="P51" s="68"/>
      <c r="Q51" s="77"/>
      <c r="R51" s="77"/>
      <c r="S51" s="77"/>
      <c r="T51" s="6"/>
      <c r="U51" s="6"/>
      <c r="V51" s="6"/>
      <c r="W51" s="19"/>
      <c r="X51" s="19"/>
      <c r="Y51" s="64"/>
      <c r="Z51" s="82"/>
      <c r="AA51" s="82"/>
      <c r="AB51" s="82"/>
      <c r="AC51" s="83"/>
      <c r="AD51" s="83"/>
      <c r="AE51" s="83"/>
    </row>
    <row r="52" spans="1:31" hidden="1">
      <c r="A52" s="17"/>
      <c r="B52" s="13" t="s">
        <v>40</v>
      </c>
      <c r="C52" s="13">
        <f t="shared" ref="C52:H52" si="17">C53+C55</f>
        <v>19893</v>
      </c>
      <c r="D52" s="13">
        <f t="shared" si="17"/>
        <v>19893</v>
      </c>
      <c r="E52" s="13">
        <f t="shared" si="17"/>
        <v>0</v>
      </c>
      <c r="F52" s="13">
        <f t="shared" si="17"/>
        <v>21681</v>
      </c>
      <c r="G52" s="13">
        <f t="shared" si="17"/>
        <v>21681</v>
      </c>
      <c r="H52" s="13">
        <f t="shared" si="17"/>
        <v>0</v>
      </c>
      <c r="I52" s="32">
        <f t="shared" ref="I52:AE52" si="18">SUM(I55,I53)</f>
        <v>22100</v>
      </c>
      <c r="J52" s="32">
        <f t="shared" si="18"/>
        <v>0</v>
      </c>
      <c r="K52" s="32">
        <f t="shared" si="18"/>
        <v>22100</v>
      </c>
      <c r="L52" s="32">
        <f t="shared" si="18"/>
        <v>0</v>
      </c>
      <c r="M52" s="32">
        <f t="shared" si="18"/>
        <v>22100</v>
      </c>
      <c r="N52" s="32">
        <f t="shared" si="18"/>
        <v>0</v>
      </c>
      <c r="O52" s="32">
        <f t="shared" si="18"/>
        <v>22100</v>
      </c>
      <c r="P52" s="32">
        <f t="shared" si="18"/>
        <v>0</v>
      </c>
      <c r="Q52" s="32">
        <f t="shared" si="18"/>
        <v>22100</v>
      </c>
      <c r="R52" s="62">
        <f t="shared" si="18"/>
        <v>22100</v>
      </c>
      <c r="S52" s="32">
        <f t="shared" si="18"/>
        <v>0</v>
      </c>
      <c r="T52" s="48">
        <f t="shared" si="18"/>
        <v>17100</v>
      </c>
      <c r="U52" s="48">
        <f t="shared" si="18"/>
        <v>17100</v>
      </c>
      <c r="V52" s="48">
        <f t="shared" si="18"/>
        <v>0</v>
      </c>
      <c r="W52" s="48">
        <f t="shared" si="18"/>
        <v>0</v>
      </c>
      <c r="X52" s="48">
        <f t="shared" si="18"/>
        <v>0</v>
      </c>
      <c r="Y52" s="48">
        <f t="shared" si="18"/>
        <v>0</v>
      </c>
      <c r="Z52" s="32">
        <f t="shared" si="18"/>
        <v>22100</v>
      </c>
      <c r="AA52" s="32">
        <f t="shared" si="18"/>
        <v>22100</v>
      </c>
      <c r="AB52" s="32">
        <f t="shared" si="18"/>
        <v>0</v>
      </c>
      <c r="AC52" s="32">
        <f t="shared" si="18"/>
        <v>22100</v>
      </c>
      <c r="AD52" s="32">
        <f t="shared" si="18"/>
        <v>22100</v>
      </c>
      <c r="AE52" s="32">
        <f t="shared" si="18"/>
        <v>0</v>
      </c>
    </row>
    <row r="53" spans="1:31" hidden="1">
      <c r="A53" s="17"/>
      <c r="B53" s="66" t="s">
        <v>41</v>
      </c>
      <c r="C53" s="66">
        <v>2948</v>
      </c>
      <c r="D53" s="66">
        <v>2948</v>
      </c>
      <c r="E53" s="66"/>
      <c r="F53" s="66">
        <v>2666</v>
      </c>
      <c r="G53" s="66">
        <v>2666</v>
      </c>
      <c r="H53" s="66"/>
      <c r="I53" s="85">
        <v>2100</v>
      </c>
      <c r="J53" s="85"/>
      <c r="K53" s="85">
        <v>2100</v>
      </c>
      <c r="L53" s="85"/>
      <c r="M53" s="68">
        <v>2100</v>
      </c>
      <c r="N53" s="68"/>
      <c r="O53" s="68">
        <v>2100</v>
      </c>
      <c r="P53" s="68"/>
      <c r="Q53" s="67">
        <v>2100</v>
      </c>
      <c r="R53" s="67">
        <v>2100</v>
      </c>
      <c r="S53" s="81"/>
      <c r="T53" s="33">
        <v>2100</v>
      </c>
      <c r="U53" s="33">
        <v>2100</v>
      </c>
      <c r="V53" s="19"/>
      <c r="W53" s="19"/>
      <c r="X53" s="19"/>
      <c r="Y53" s="64"/>
      <c r="Z53" s="82">
        <v>2100</v>
      </c>
      <c r="AA53" s="82">
        <v>2100</v>
      </c>
      <c r="AB53" s="82"/>
      <c r="AC53" s="83">
        <v>2100</v>
      </c>
      <c r="AD53" s="83">
        <v>2100</v>
      </c>
      <c r="AE53" s="83"/>
    </row>
    <row r="54" spans="1:31" hidden="1">
      <c r="A54" s="17"/>
      <c r="B54" s="66" t="s">
        <v>42</v>
      </c>
      <c r="C54" s="33">
        <v>2245</v>
      </c>
      <c r="D54" s="33">
        <v>2245</v>
      </c>
      <c r="E54" s="33"/>
      <c r="F54" s="33">
        <v>1524</v>
      </c>
      <c r="G54" s="33">
        <v>1524</v>
      </c>
      <c r="H54" s="33"/>
      <c r="I54" s="85">
        <v>2000</v>
      </c>
      <c r="J54" s="85"/>
      <c r="K54" s="85">
        <v>2000</v>
      </c>
      <c r="L54" s="85"/>
      <c r="M54" s="68">
        <v>2000</v>
      </c>
      <c r="N54" s="68"/>
      <c r="O54" s="68">
        <v>2000</v>
      </c>
      <c r="P54" s="68"/>
      <c r="Q54" s="77">
        <v>2000</v>
      </c>
      <c r="R54" s="77">
        <v>2000</v>
      </c>
      <c r="S54" s="77"/>
      <c r="T54" s="33">
        <v>2000</v>
      </c>
      <c r="U54" s="33">
        <v>2000</v>
      </c>
      <c r="V54" s="19"/>
      <c r="W54" s="19"/>
      <c r="X54" s="19"/>
      <c r="Y54" s="64"/>
      <c r="Z54" s="82">
        <v>2000</v>
      </c>
      <c r="AA54" s="82">
        <v>2000</v>
      </c>
      <c r="AB54" s="82"/>
      <c r="AC54" s="83">
        <v>2000</v>
      </c>
      <c r="AD54" s="83">
        <v>2000</v>
      </c>
      <c r="AE54" s="83"/>
    </row>
    <row r="55" spans="1:31" hidden="1">
      <c r="A55" s="17"/>
      <c r="B55" s="75" t="s">
        <v>76</v>
      </c>
      <c r="C55" s="33">
        <v>16945</v>
      </c>
      <c r="D55" s="33">
        <v>16945</v>
      </c>
      <c r="E55" s="33"/>
      <c r="F55" s="33">
        <v>19015</v>
      </c>
      <c r="G55" s="33">
        <v>19015</v>
      </c>
      <c r="H55" s="33"/>
      <c r="I55" s="85">
        <v>20000</v>
      </c>
      <c r="J55" s="85"/>
      <c r="K55" s="85">
        <v>20000</v>
      </c>
      <c r="L55" s="85"/>
      <c r="M55" s="68">
        <v>20000</v>
      </c>
      <c r="N55" s="68"/>
      <c r="O55" s="68">
        <v>20000</v>
      </c>
      <c r="P55" s="68"/>
      <c r="Q55" s="67">
        <v>20000</v>
      </c>
      <c r="R55" s="67">
        <v>20000</v>
      </c>
      <c r="S55" s="81"/>
      <c r="T55" s="19">
        <v>15000</v>
      </c>
      <c r="U55" s="19">
        <v>15000</v>
      </c>
      <c r="V55" s="19"/>
      <c r="W55" s="19"/>
      <c r="X55" s="19"/>
      <c r="Y55" s="64"/>
      <c r="Z55" s="82">
        <v>20000</v>
      </c>
      <c r="AA55" s="82">
        <v>20000</v>
      </c>
      <c r="AB55" s="82"/>
      <c r="AC55" s="83">
        <v>20000</v>
      </c>
      <c r="AD55" s="83">
        <v>20000</v>
      </c>
      <c r="AE55" s="83"/>
    </row>
    <row r="56" spans="1:31" hidden="1">
      <c r="A56" s="17"/>
      <c r="B56" s="18"/>
      <c r="C56" s="33"/>
      <c r="D56" s="33"/>
      <c r="E56" s="33"/>
      <c r="F56" s="33"/>
      <c r="G56" s="33"/>
      <c r="H56" s="33"/>
      <c r="I56" s="85"/>
      <c r="J56" s="85"/>
      <c r="K56" s="85"/>
      <c r="L56" s="85"/>
      <c r="M56" s="68"/>
      <c r="N56" s="68"/>
      <c r="O56" s="68"/>
      <c r="P56" s="68"/>
      <c r="Q56" s="77"/>
      <c r="R56" s="77"/>
      <c r="S56" s="77"/>
      <c r="T56" s="19"/>
      <c r="U56" s="19"/>
      <c r="V56" s="19"/>
      <c r="W56" s="19"/>
      <c r="X56" s="19"/>
      <c r="Y56" s="64"/>
      <c r="Z56" s="82"/>
      <c r="AA56" s="82"/>
      <c r="AB56" s="82"/>
      <c r="AC56" s="83"/>
      <c r="AD56" s="83"/>
      <c r="AE56" s="83"/>
    </row>
    <row r="57" spans="1:31" hidden="1">
      <c r="A57" s="17"/>
      <c r="B57" s="43" t="s">
        <v>43</v>
      </c>
      <c r="C57" s="35"/>
      <c r="D57" s="35"/>
      <c r="E57" s="35"/>
      <c r="F57" s="35"/>
      <c r="G57" s="35"/>
      <c r="H57" s="35"/>
      <c r="I57" s="35"/>
      <c r="J57" s="35"/>
      <c r="K57" s="35"/>
      <c r="L57" s="56"/>
      <c r="M57" s="56"/>
      <c r="N57" s="56"/>
      <c r="O57" s="56"/>
      <c r="P57" s="56"/>
      <c r="Q57" s="67"/>
      <c r="R57" s="80"/>
      <c r="S57" s="81"/>
      <c r="T57" s="52"/>
      <c r="U57" s="52"/>
      <c r="V57" s="52"/>
      <c r="W57" s="19"/>
      <c r="X57" s="19"/>
      <c r="Y57" s="64"/>
      <c r="Z57" s="82"/>
      <c r="AA57" s="82"/>
      <c r="AB57" s="82"/>
      <c r="AC57" s="83"/>
      <c r="AD57" s="83"/>
      <c r="AE57" s="83"/>
    </row>
    <row r="58" spans="1:31" hidden="1">
      <c r="A58" s="17"/>
      <c r="B58" s="43" t="s">
        <v>44</v>
      </c>
      <c r="C58" s="35">
        <f t="shared" ref="C58:AE58" si="19">C59</f>
        <v>99499</v>
      </c>
      <c r="D58" s="35">
        <f t="shared" si="19"/>
        <v>99499</v>
      </c>
      <c r="E58" s="35">
        <f t="shared" si="19"/>
        <v>0</v>
      </c>
      <c r="F58" s="35">
        <f t="shared" si="19"/>
        <v>101714</v>
      </c>
      <c r="G58" s="35">
        <f t="shared" si="19"/>
        <v>101714</v>
      </c>
      <c r="H58" s="35">
        <f t="shared" si="19"/>
        <v>0</v>
      </c>
      <c r="I58" s="35">
        <f t="shared" si="19"/>
        <v>104475</v>
      </c>
      <c r="J58" s="35">
        <f t="shared" si="19"/>
        <v>0</v>
      </c>
      <c r="K58" s="35">
        <f t="shared" si="19"/>
        <v>104475</v>
      </c>
      <c r="L58" s="35">
        <f t="shared" si="19"/>
        <v>0</v>
      </c>
      <c r="M58" s="35">
        <f t="shared" si="19"/>
        <v>104475</v>
      </c>
      <c r="N58" s="35">
        <f t="shared" si="19"/>
        <v>0</v>
      </c>
      <c r="O58" s="35">
        <f t="shared" si="19"/>
        <v>104475</v>
      </c>
      <c r="P58" s="35">
        <f t="shared" si="19"/>
        <v>0</v>
      </c>
      <c r="Q58" s="35">
        <f t="shared" si="19"/>
        <v>102470</v>
      </c>
      <c r="R58" s="35">
        <f t="shared" si="19"/>
        <v>102470</v>
      </c>
      <c r="S58" s="35">
        <f t="shared" si="19"/>
        <v>0</v>
      </c>
      <c r="T58" s="35">
        <f t="shared" si="19"/>
        <v>104020</v>
      </c>
      <c r="U58" s="35">
        <f t="shared" si="19"/>
        <v>104020</v>
      </c>
      <c r="V58" s="35">
        <f t="shared" si="19"/>
        <v>0</v>
      </c>
      <c r="W58" s="35">
        <f t="shared" si="19"/>
        <v>0</v>
      </c>
      <c r="X58" s="35">
        <f t="shared" si="19"/>
        <v>0</v>
      </c>
      <c r="Y58" s="35">
        <f t="shared" si="19"/>
        <v>0</v>
      </c>
      <c r="Z58" s="35">
        <f t="shared" si="19"/>
        <v>103900</v>
      </c>
      <c r="AA58" s="35">
        <f t="shared" si="19"/>
        <v>103900</v>
      </c>
      <c r="AB58" s="35">
        <f t="shared" si="19"/>
        <v>0</v>
      </c>
      <c r="AC58" s="35">
        <f t="shared" si="19"/>
        <v>103980</v>
      </c>
      <c r="AD58" s="35">
        <f t="shared" si="19"/>
        <v>103980</v>
      </c>
      <c r="AE58" s="35">
        <f t="shared" si="19"/>
        <v>0</v>
      </c>
    </row>
    <row r="59" spans="1:31" hidden="1">
      <c r="A59" s="17"/>
      <c r="B59" s="66" t="s">
        <v>45</v>
      </c>
      <c r="C59" s="33">
        <f>C60+C61+C62+C63+C64+C65+C66+C67+C68+C69+C70</f>
        <v>99499</v>
      </c>
      <c r="D59" s="33">
        <f t="shared" ref="D59:AE59" si="20">D60+D61+D62+D63+D64+D65+D66+D67+D68+D69+D70</f>
        <v>99499</v>
      </c>
      <c r="E59" s="33">
        <f t="shared" si="20"/>
        <v>0</v>
      </c>
      <c r="F59" s="33">
        <f t="shared" si="20"/>
        <v>101714</v>
      </c>
      <c r="G59" s="33">
        <f t="shared" si="20"/>
        <v>101714</v>
      </c>
      <c r="H59" s="33">
        <f t="shared" si="20"/>
        <v>0</v>
      </c>
      <c r="I59" s="85">
        <f t="shared" si="20"/>
        <v>104475</v>
      </c>
      <c r="J59" s="85">
        <f t="shared" si="20"/>
        <v>0</v>
      </c>
      <c r="K59" s="85">
        <f t="shared" si="20"/>
        <v>104475</v>
      </c>
      <c r="L59" s="85">
        <f t="shared" si="20"/>
        <v>0</v>
      </c>
      <c r="M59" s="68">
        <f>M60+M61+M62+M63+M64+M65+M66+M67+M68+M69+M70</f>
        <v>104475</v>
      </c>
      <c r="N59" s="68">
        <f>N60+N61+N62+N63+N64+N65+N66+N67+N68+N69+N70</f>
        <v>0</v>
      </c>
      <c r="O59" s="68">
        <f>O60+O61+O62+O63+O64+O65+O66+O67+O68+O69+O70</f>
        <v>104475</v>
      </c>
      <c r="P59" s="68">
        <f>P60+P61+P62+P63+P64+P65+P66+P67+P68+P69+P70</f>
        <v>0</v>
      </c>
      <c r="Q59" s="77">
        <f t="shared" si="20"/>
        <v>102470</v>
      </c>
      <c r="R59" s="77">
        <f t="shared" si="20"/>
        <v>102470</v>
      </c>
      <c r="S59" s="77">
        <f t="shared" si="20"/>
        <v>0</v>
      </c>
      <c r="T59" s="77">
        <f t="shared" si="20"/>
        <v>104020</v>
      </c>
      <c r="U59" s="77">
        <f t="shared" si="20"/>
        <v>104020</v>
      </c>
      <c r="V59" s="77">
        <f t="shared" si="20"/>
        <v>0</v>
      </c>
      <c r="W59" s="77">
        <f t="shared" si="20"/>
        <v>0</v>
      </c>
      <c r="X59" s="77">
        <f t="shared" si="20"/>
        <v>0</v>
      </c>
      <c r="Y59" s="77">
        <f t="shared" si="20"/>
        <v>0</v>
      </c>
      <c r="Z59" s="82">
        <f t="shared" si="20"/>
        <v>103900</v>
      </c>
      <c r="AA59" s="82">
        <f t="shared" si="20"/>
        <v>103900</v>
      </c>
      <c r="AB59" s="82">
        <f t="shared" si="20"/>
        <v>0</v>
      </c>
      <c r="AC59" s="83">
        <f t="shared" si="20"/>
        <v>103980</v>
      </c>
      <c r="AD59" s="83">
        <f t="shared" si="20"/>
        <v>103980</v>
      </c>
      <c r="AE59" s="83">
        <f t="shared" si="20"/>
        <v>0</v>
      </c>
    </row>
    <row r="60" spans="1:31" hidden="1">
      <c r="A60" s="17"/>
      <c r="B60" s="66" t="s">
        <v>46</v>
      </c>
      <c r="C60" s="33">
        <v>662</v>
      </c>
      <c r="D60" s="33">
        <v>662</v>
      </c>
      <c r="E60" s="33"/>
      <c r="F60" s="33">
        <v>1898</v>
      </c>
      <c r="G60" s="33">
        <v>1898</v>
      </c>
      <c r="H60" s="33"/>
      <c r="I60" s="85">
        <v>2000</v>
      </c>
      <c r="J60" s="85"/>
      <c r="K60" s="85">
        <v>2000</v>
      </c>
      <c r="L60" s="85"/>
      <c r="M60" s="68">
        <v>2000</v>
      </c>
      <c r="N60" s="68"/>
      <c r="O60" s="68">
        <v>2000</v>
      </c>
      <c r="P60" s="68"/>
      <c r="Q60" s="77">
        <v>2500</v>
      </c>
      <c r="R60" s="77">
        <v>2500</v>
      </c>
      <c r="S60" s="77"/>
      <c r="T60" s="33">
        <v>350</v>
      </c>
      <c r="U60" s="33">
        <v>350</v>
      </c>
      <c r="V60" s="19"/>
      <c r="W60" s="19"/>
      <c r="X60" s="19"/>
      <c r="Y60" s="64"/>
      <c r="Z60" s="82">
        <v>2500</v>
      </c>
      <c r="AA60" s="82">
        <v>2500</v>
      </c>
      <c r="AB60" s="82"/>
      <c r="AC60" s="83">
        <v>2500</v>
      </c>
      <c r="AD60" s="83">
        <v>2500</v>
      </c>
      <c r="AE60" s="83"/>
    </row>
    <row r="61" spans="1:31" ht="12" hidden="1" customHeight="1">
      <c r="A61" s="17"/>
      <c r="B61" s="66" t="s">
        <v>47</v>
      </c>
      <c r="C61" s="33">
        <v>292</v>
      </c>
      <c r="D61" s="33">
        <v>292</v>
      </c>
      <c r="E61" s="33"/>
      <c r="F61" s="33">
        <v>212</v>
      </c>
      <c r="G61" s="33">
        <v>212</v>
      </c>
      <c r="H61" s="33"/>
      <c r="I61" s="85">
        <v>100</v>
      </c>
      <c r="J61" s="85"/>
      <c r="K61" s="85">
        <v>100</v>
      </c>
      <c r="L61" s="85"/>
      <c r="M61" s="68">
        <v>100</v>
      </c>
      <c r="N61" s="68"/>
      <c r="O61" s="68">
        <v>100</v>
      </c>
      <c r="P61" s="68"/>
      <c r="Q61" s="67">
        <v>100</v>
      </c>
      <c r="R61" s="67">
        <v>100</v>
      </c>
      <c r="S61" s="81"/>
      <c r="T61" s="33">
        <v>0</v>
      </c>
      <c r="U61" s="33">
        <v>0</v>
      </c>
      <c r="V61" s="19"/>
      <c r="W61" s="19"/>
      <c r="X61" s="19"/>
      <c r="Y61" s="64"/>
      <c r="Z61" s="82">
        <v>100</v>
      </c>
      <c r="AA61" s="82">
        <v>100</v>
      </c>
      <c r="AB61" s="82"/>
      <c r="AC61" s="83">
        <v>180</v>
      </c>
      <c r="AD61" s="83">
        <v>180</v>
      </c>
      <c r="AE61" s="83"/>
    </row>
    <row r="62" spans="1:31" hidden="1">
      <c r="A62" s="17"/>
      <c r="B62" s="66" t="s">
        <v>48</v>
      </c>
      <c r="C62" s="33">
        <v>24499</v>
      </c>
      <c r="D62" s="33">
        <v>24499</v>
      </c>
      <c r="E62" s="33"/>
      <c r="F62" s="33">
        <v>24255</v>
      </c>
      <c r="G62" s="33">
        <v>24255</v>
      </c>
      <c r="H62" s="33"/>
      <c r="I62" s="85">
        <v>23850</v>
      </c>
      <c r="J62" s="85"/>
      <c r="K62" s="85">
        <v>23850</v>
      </c>
      <c r="L62" s="85"/>
      <c r="M62" s="68">
        <v>23850</v>
      </c>
      <c r="N62" s="68"/>
      <c r="O62" s="68">
        <v>23850</v>
      </c>
      <c r="P62" s="68"/>
      <c r="Q62" s="77">
        <v>22750</v>
      </c>
      <c r="R62" s="77">
        <v>22750</v>
      </c>
      <c r="S62" s="77"/>
      <c r="T62" s="33">
        <v>25300</v>
      </c>
      <c r="U62" s="33">
        <v>25300</v>
      </c>
      <c r="V62" s="19"/>
      <c r="W62" s="19"/>
      <c r="X62" s="19"/>
      <c r="Y62" s="64"/>
      <c r="Z62" s="82">
        <v>23000</v>
      </c>
      <c r="AA62" s="82">
        <v>23000</v>
      </c>
      <c r="AB62" s="82"/>
      <c r="AC62" s="83">
        <v>23000</v>
      </c>
      <c r="AD62" s="83">
        <v>23000</v>
      </c>
      <c r="AE62" s="83"/>
    </row>
    <row r="63" spans="1:31" hidden="1">
      <c r="A63" s="17"/>
      <c r="B63" s="66" t="s">
        <v>49</v>
      </c>
      <c r="C63" s="33">
        <v>56435</v>
      </c>
      <c r="D63" s="33">
        <v>56435</v>
      </c>
      <c r="E63" s="33"/>
      <c r="F63" s="33">
        <v>57116</v>
      </c>
      <c r="G63" s="33">
        <v>57116</v>
      </c>
      <c r="H63" s="33"/>
      <c r="I63" s="85">
        <v>60000</v>
      </c>
      <c r="J63" s="85"/>
      <c r="K63" s="85">
        <v>60000</v>
      </c>
      <c r="L63" s="85"/>
      <c r="M63" s="68">
        <v>60000</v>
      </c>
      <c r="N63" s="68"/>
      <c r="O63" s="68">
        <v>60000</v>
      </c>
      <c r="P63" s="68"/>
      <c r="Q63" s="67">
        <v>54000</v>
      </c>
      <c r="R63" s="67">
        <v>54000</v>
      </c>
      <c r="S63" s="81"/>
      <c r="T63" s="33">
        <v>65000</v>
      </c>
      <c r="U63" s="33">
        <v>65000</v>
      </c>
      <c r="V63" s="19"/>
      <c r="W63" s="19"/>
      <c r="X63" s="19"/>
      <c r="Y63" s="64"/>
      <c r="Z63" s="82">
        <v>57000</v>
      </c>
      <c r="AA63" s="82">
        <v>57000</v>
      </c>
      <c r="AB63" s="82"/>
      <c r="AC63" s="83">
        <v>57000</v>
      </c>
      <c r="AD63" s="83">
        <v>57000</v>
      </c>
      <c r="AE63" s="83"/>
    </row>
    <row r="64" spans="1:31" hidden="1">
      <c r="A64" s="17"/>
      <c r="B64" s="66" t="s">
        <v>50</v>
      </c>
      <c r="C64" s="33">
        <v>10329</v>
      </c>
      <c r="D64" s="33">
        <v>10329</v>
      </c>
      <c r="E64" s="33"/>
      <c r="F64" s="33">
        <v>14852</v>
      </c>
      <c r="G64" s="33">
        <v>14852</v>
      </c>
      <c r="H64" s="33"/>
      <c r="I64" s="85">
        <v>15000</v>
      </c>
      <c r="J64" s="85"/>
      <c r="K64" s="85">
        <v>15000</v>
      </c>
      <c r="L64" s="85"/>
      <c r="M64" s="68">
        <v>15000</v>
      </c>
      <c r="N64" s="68"/>
      <c r="O64" s="68">
        <v>15000</v>
      </c>
      <c r="P64" s="68"/>
      <c r="Q64" s="77">
        <v>20000</v>
      </c>
      <c r="R64" s="77">
        <v>20000</v>
      </c>
      <c r="S64" s="77"/>
      <c r="T64" s="33">
        <v>8000</v>
      </c>
      <c r="U64" s="33">
        <v>8000</v>
      </c>
      <c r="V64" s="19"/>
      <c r="W64" s="19"/>
      <c r="X64" s="19"/>
      <c r="Y64" s="64"/>
      <c r="Z64" s="82">
        <v>20000</v>
      </c>
      <c r="AA64" s="82">
        <v>20000</v>
      </c>
      <c r="AB64" s="82"/>
      <c r="AC64" s="83">
        <v>20000</v>
      </c>
      <c r="AD64" s="83">
        <v>20000</v>
      </c>
      <c r="AE64" s="83"/>
    </row>
    <row r="65" spans="1:31" hidden="1">
      <c r="A65" s="17"/>
      <c r="B65" s="66" t="s">
        <v>51</v>
      </c>
      <c r="C65" s="33">
        <v>5866</v>
      </c>
      <c r="D65" s="33">
        <v>5866</v>
      </c>
      <c r="E65" s="33"/>
      <c r="F65" s="33">
        <v>2426</v>
      </c>
      <c r="G65" s="33">
        <v>2426</v>
      </c>
      <c r="H65" s="33"/>
      <c r="I65" s="85">
        <v>1950</v>
      </c>
      <c r="J65" s="85"/>
      <c r="K65" s="85">
        <v>1950</v>
      </c>
      <c r="L65" s="85"/>
      <c r="M65" s="68">
        <v>1950</v>
      </c>
      <c r="N65" s="68"/>
      <c r="O65" s="68">
        <v>1950</v>
      </c>
      <c r="P65" s="68"/>
      <c r="Q65" s="67">
        <v>2000</v>
      </c>
      <c r="R65" s="67">
        <v>2000</v>
      </c>
      <c r="S65" s="81"/>
      <c r="T65" s="33">
        <v>5000</v>
      </c>
      <c r="U65" s="33">
        <v>5000</v>
      </c>
      <c r="V65" s="19"/>
      <c r="W65" s="19"/>
      <c r="X65" s="19"/>
      <c r="Y65" s="64"/>
      <c r="Z65" s="82">
        <v>1000</v>
      </c>
      <c r="AA65" s="82">
        <v>1000</v>
      </c>
      <c r="AB65" s="82"/>
      <c r="AC65" s="83">
        <v>1000</v>
      </c>
      <c r="AD65" s="83">
        <v>1000</v>
      </c>
      <c r="AE65" s="83"/>
    </row>
    <row r="66" spans="1:31" hidden="1">
      <c r="A66" s="17"/>
      <c r="B66" s="66" t="s">
        <v>68</v>
      </c>
      <c r="C66" s="33">
        <v>209</v>
      </c>
      <c r="D66" s="33">
        <v>209</v>
      </c>
      <c r="E66" s="33"/>
      <c r="F66" s="33">
        <v>274</v>
      </c>
      <c r="G66" s="33">
        <v>274</v>
      </c>
      <c r="H66" s="33"/>
      <c r="I66" s="85"/>
      <c r="J66" s="85"/>
      <c r="K66" s="85"/>
      <c r="L66" s="85"/>
      <c r="M66" s="68"/>
      <c r="N66" s="68"/>
      <c r="O66" s="68"/>
      <c r="P66" s="68"/>
      <c r="Q66" s="77">
        <v>0</v>
      </c>
      <c r="R66" s="77">
        <v>0</v>
      </c>
      <c r="S66" s="77"/>
      <c r="T66" s="33">
        <v>200</v>
      </c>
      <c r="U66" s="33">
        <v>200</v>
      </c>
      <c r="V66" s="19"/>
      <c r="W66" s="19"/>
      <c r="X66" s="19"/>
      <c r="Y66" s="64"/>
      <c r="Z66" s="82">
        <v>0</v>
      </c>
      <c r="AA66" s="82">
        <v>0</v>
      </c>
      <c r="AB66" s="82"/>
      <c r="AC66" s="83">
        <v>0</v>
      </c>
      <c r="AD66" s="83">
        <v>0</v>
      </c>
      <c r="AE66" s="83"/>
    </row>
    <row r="67" spans="1:31" ht="12.75" hidden="1" customHeight="1">
      <c r="A67" s="17"/>
      <c r="B67" s="75" t="s">
        <v>74</v>
      </c>
      <c r="C67" s="33">
        <v>1207</v>
      </c>
      <c r="D67" s="33">
        <v>1207</v>
      </c>
      <c r="E67" s="33"/>
      <c r="F67" s="33">
        <v>133</v>
      </c>
      <c r="G67" s="33">
        <v>133</v>
      </c>
      <c r="H67" s="33"/>
      <c r="I67" s="85">
        <v>150</v>
      </c>
      <c r="J67" s="85"/>
      <c r="K67" s="85">
        <v>150</v>
      </c>
      <c r="L67" s="85"/>
      <c r="M67" s="68">
        <v>150</v>
      </c>
      <c r="N67" s="68"/>
      <c r="O67" s="68">
        <v>150</v>
      </c>
      <c r="P67" s="68"/>
      <c r="Q67" s="67">
        <v>120</v>
      </c>
      <c r="R67" s="67">
        <v>120</v>
      </c>
      <c r="S67" s="81"/>
      <c r="T67" s="33">
        <v>170</v>
      </c>
      <c r="U67" s="33">
        <v>170</v>
      </c>
      <c r="V67" s="19"/>
      <c r="W67" s="19"/>
      <c r="X67" s="19"/>
      <c r="Y67" s="64"/>
      <c r="Z67" s="82">
        <v>100</v>
      </c>
      <c r="AA67" s="82">
        <v>100</v>
      </c>
      <c r="AB67" s="82"/>
      <c r="AC67" s="83">
        <v>100</v>
      </c>
      <c r="AD67" s="83">
        <v>100</v>
      </c>
      <c r="AE67" s="83"/>
    </row>
    <row r="68" spans="1:31" ht="12.75" hidden="1" customHeight="1">
      <c r="A68" s="17"/>
      <c r="B68" s="66" t="s">
        <v>70</v>
      </c>
      <c r="C68" s="33">
        <v>0</v>
      </c>
      <c r="D68" s="33">
        <v>0</v>
      </c>
      <c r="E68" s="33"/>
      <c r="F68" s="33"/>
      <c r="G68" s="33"/>
      <c r="H68" s="33"/>
      <c r="I68" s="85"/>
      <c r="J68" s="85"/>
      <c r="K68" s="85"/>
      <c r="L68" s="85"/>
      <c r="M68" s="68"/>
      <c r="N68" s="68"/>
      <c r="O68" s="68"/>
      <c r="P68" s="68"/>
      <c r="Q68" s="67">
        <v>0</v>
      </c>
      <c r="R68" s="67">
        <v>0</v>
      </c>
      <c r="S68" s="81"/>
      <c r="T68" s="19"/>
      <c r="U68" s="19"/>
      <c r="V68" s="19"/>
      <c r="W68" s="19"/>
      <c r="X68" s="19"/>
      <c r="Y68" s="64"/>
      <c r="Z68" s="82">
        <v>0</v>
      </c>
      <c r="AA68" s="82">
        <v>0</v>
      </c>
      <c r="AB68" s="82"/>
      <c r="AC68" s="83">
        <v>0</v>
      </c>
      <c r="AD68" s="83">
        <v>0</v>
      </c>
      <c r="AE68" s="83"/>
    </row>
    <row r="69" spans="1:31" hidden="1">
      <c r="A69" s="17"/>
      <c r="B69" s="14" t="s">
        <v>78</v>
      </c>
      <c r="C69" s="33"/>
      <c r="D69" s="33"/>
      <c r="E69" s="33"/>
      <c r="F69" s="33">
        <v>548</v>
      </c>
      <c r="G69" s="33">
        <v>548</v>
      </c>
      <c r="H69" s="33"/>
      <c r="I69" s="85">
        <v>200</v>
      </c>
      <c r="J69" s="85"/>
      <c r="K69" s="85">
        <v>200</v>
      </c>
      <c r="L69" s="85"/>
      <c r="M69" s="68">
        <v>200</v>
      </c>
      <c r="N69" s="68"/>
      <c r="O69" s="68">
        <v>200</v>
      </c>
      <c r="P69" s="68"/>
      <c r="Q69" s="77">
        <v>1000</v>
      </c>
      <c r="R69" s="77">
        <v>1000</v>
      </c>
      <c r="S69" s="77"/>
      <c r="T69" s="19"/>
      <c r="U69" s="19"/>
      <c r="V69" s="19"/>
      <c r="W69" s="19"/>
      <c r="X69" s="19"/>
      <c r="Y69" s="64"/>
      <c r="Z69" s="82">
        <v>200</v>
      </c>
      <c r="AA69" s="82">
        <v>200</v>
      </c>
      <c r="AB69" s="82"/>
      <c r="AC69" s="83">
        <v>200</v>
      </c>
      <c r="AD69" s="83">
        <v>200</v>
      </c>
      <c r="AE69" s="83"/>
    </row>
    <row r="70" spans="1:31" hidden="1">
      <c r="A70" s="17"/>
      <c r="B70" s="14" t="s">
        <v>83</v>
      </c>
      <c r="C70" s="33"/>
      <c r="D70" s="33"/>
      <c r="E70" s="33"/>
      <c r="F70" s="33"/>
      <c r="G70" s="33"/>
      <c r="H70" s="33"/>
      <c r="I70" s="85">
        <v>1225</v>
      </c>
      <c r="J70" s="85"/>
      <c r="K70" s="85">
        <v>1225</v>
      </c>
      <c r="L70" s="85"/>
      <c r="M70" s="68">
        <v>1225</v>
      </c>
      <c r="N70" s="68"/>
      <c r="O70" s="68">
        <v>1225</v>
      </c>
      <c r="P70" s="68"/>
      <c r="Q70" s="77">
        <v>0</v>
      </c>
      <c r="R70" s="77">
        <v>0</v>
      </c>
      <c r="S70" s="78"/>
      <c r="T70" s="19"/>
      <c r="U70" s="19"/>
      <c r="V70" s="19"/>
      <c r="W70" s="19"/>
      <c r="X70" s="19"/>
      <c r="Y70" s="64"/>
      <c r="Z70" s="82">
        <v>0</v>
      </c>
      <c r="AA70" s="82">
        <v>0</v>
      </c>
      <c r="AB70" s="82"/>
      <c r="AC70" s="83">
        <v>0</v>
      </c>
      <c r="AD70" s="83">
        <v>0</v>
      </c>
      <c r="AE70" s="83"/>
    </row>
    <row r="71" spans="1:31" hidden="1">
      <c r="A71" s="17"/>
      <c r="B71" s="14"/>
      <c r="C71" s="33"/>
      <c r="D71" s="33"/>
      <c r="E71" s="33"/>
      <c r="F71" s="33"/>
      <c r="G71" s="33"/>
      <c r="H71" s="33"/>
      <c r="I71" s="85"/>
      <c r="J71" s="85"/>
      <c r="K71" s="85"/>
      <c r="L71" s="85"/>
      <c r="M71" s="68"/>
      <c r="N71" s="68"/>
      <c r="O71" s="68"/>
      <c r="P71" s="68"/>
      <c r="Q71" s="67"/>
      <c r="R71" s="67"/>
      <c r="S71" s="81"/>
      <c r="T71" s="19"/>
      <c r="U71" s="19"/>
      <c r="V71" s="19"/>
      <c r="W71" s="19"/>
      <c r="X71" s="19"/>
      <c r="Y71" s="64"/>
      <c r="Z71" s="82"/>
      <c r="AA71" s="82"/>
      <c r="AB71" s="82"/>
      <c r="AC71" s="83"/>
      <c r="AD71" s="83"/>
      <c r="AE71" s="83"/>
    </row>
    <row r="72" spans="1:31" hidden="1">
      <c r="A72" s="17"/>
      <c r="B72" s="44" t="s">
        <v>52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60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hidden="1">
      <c r="A73" s="17"/>
      <c r="B73" s="44" t="s">
        <v>53</v>
      </c>
      <c r="C73" s="50">
        <f>C74</f>
        <v>1184</v>
      </c>
      <c r="D73" s="50">
        <f>D74</f>
        <v>1184</v>
      </c>
      <c r="E73" s="50">
        <f>E74</f>
        <v>0</v>
      </c>
      <c r="F73" s="50">
        <f t="shared" ref="F73:AE73" si="21">F74</f>
        <v>1051</v>
      </c>
      <c r="G73" s="50">
        <f t="shared" si="21"/>
        <v>1051</v>
      </c>
      <c r="H73" s="50">
        <f t="shared" si="21"/>
        <v>0</v>
      </c>
      <c r="I73" s="50">
        <f t="shared" si="21"/>
        <v>1000</v>
      </c>
      <c r="J73" s="50">
        <f t="shared" si="21"/>
        <v>0</v>
      </c>
      <c r="K73" s="50">
        <f t="shared" si="21"/>
        <v>1000</v>
      </c>
      <c r="L73" s="50">
        <f t="shared" si="21"/>
        <v>0</v>
      </c>
      <c r="M73" s="50">
        <f t="shared" si="21"/>
        <v>1000</v>
      </c>
      <c r="N73" s="50">
        <f t="shared" si="21"/>
        <v>0</v>
      </c>
      <c r="O73" s="50">
        <f t="shared" si="21"/>
        <v>1000</v>
      </c>
      <c r="P73" s="50">
        <f t="shared" si="21"/>
        <v>0</v>
      </c>
      <c r="Q73" s="32">
        <f t="shared" si="21"/>
        <v>1000</v>
      </c>
      <c r="R73" s="62">
        <f t="shared" si="21"/>
        <v>1000</v>
      </c>
      <c r="S73" s="32">
        <f t="shared" si="21"/>
        <v>0</v>
      </c>
      <c r="T73" s="50">
        <f t="shared" si="21"/>
        <v>1000</v>
      </c>
      <c r="U73" s="50">
        <f t="shared" si="21"/>
        <v>1000</v>
      </c>
      <c r="V73" s="50">
        <f t="shared" si="21"/>
        <v>0</v>
      </c>
      <c r="W73" s="50">
        <f t="shared" si="21"/>
        <v>0</v>
      </c>
      <c r="X73" s="50">
        <f t="shared" si="21"/>
        <v>0</v>
      </c>
      <c r="Y73" s="50">
        <f t="shared" si="21"/>
        <v>0</v>
      </c>
      <c r="Z73" s="84">
        <f t="shared" si="21"/>
        <v>1000</v>
      </c>
      <c r="AA73" s="84">
        <f t="shared" si="21"/>
        <v>1000</v>
      </c>
      <c r="AB73" s="84">
        <f t="shared" si="21"/>
        <v>0</v>
      </c>
      <c r="AC73" s="84">
        <f t="shared" si="21"/>
        <v>1000</v>
      </c>
      <c r="AD73" s="84">
        <f t="shared" si="21"/>
        <v>1000</v>
      </c>
      <c r="AE73" s="84">
        <f t="shared" si="21"/>
        <v>0</v>
      </c>
    </row>
    <row r="74" spans="1:31" hidden="1">
      <c r="A74" s="17"/>
      <c r="B74" s="22" t="s">
        <v>54</v>
      </c>
      <c r="C74" s="36">
        <v>1184</v>
      </c>
      <c r="D74" s="36">
        <v>1184</v>
      </c>
      <c r="E74" s="33"/>
      <c r="F74" s="36">
        <v>1051</v>
      </c>
      <c r="G74" s="36">
        <v>1051</v>
      </c>
      <c r="H74" s="33"/>
      <c r="I74" s="85">
        <v>1000</v>
      </c>
      <c r="J74" s="85"/>
      <c r="K74" s="85">
        <v>1000</v>
      </c>
      <c r="L74" s="85"/>
      <c r="M74" s="68">
        <v>1000</v>
      </c>
      <c r="N74" s="68"/>
      <c r="O74" s="68">
        <v>1000</v>
      </c>
      <c r="P74" s="68"/>
      <c r="Q74" s="67">
        <v>1000</v>
      </c>
      <c r="R74" s="80">
        <v>1000</v>
      </c>
      <c r="S74" s="81"/>
      <c r="T74" s="19">
        <v>1000</v>
      </c>
      <c r="U74" s="19">
        <v>1000</v>
      </c>
      <c r="V74" s="19"/>
      <c r="W74" s="19"/>
      <c r="X74" s="19"/>
      <c r="Y74" s="64"/>
      <c r="Z74" s="82">
        <v>1000</v>
      </c>
      <c r="AA74" s="82">
        <v>1000</v>
      </c>
      <c r="AB74" s="82"/>
      <c r="AC74" s="83">
        <v>1000</v>
      </c>
      <c r="AD74" s="83">
        <v>1000</v>
      </c>
      <c r="AE74" s="83"/>
    </row>
    <row r="75" spans="1:31" hidden="1">
      <c r="A75" s="17"/>
      <c r="B75" s="9"/>
      <c r="C75" s="33"/>
      <c r="D75" s="33"/>
      <c r="E75" s="33"/>
      <c r="F75" s="33"/>
      <c r="G75" s="33"/>
      <c r="H75" s="33"/>
      <c r="I75" s="85"/>
      <c r="J75" s="85"/>
      <c r="K75" s="85"/>
      <c r="L75" s="85"/>
      <c r="M75" s="68"/>
      <c r="N75" s="68"/>
      <c r="O75" s="68"/>
      <c r="P75" s="68"/>
      <c r="Q75" s="77"/>
      <c r="R75" s="77"/>
      <c r="S75" s="77"/>
      <c r="T75" s="19"/>
      <c r="U75" s="19"/>
      <c r="V75" s="19"/>
      <c r="W75" s="19"/>
      <c r="X75" s="19"/>
      <c r="Y75" s="64"/>
      <c r="Z75" s="82"/>
      <c r="AA75" s="82"/>
      <c r="AB75" s="82"/>
      <c r="AC75" s="83"/>
      <c r="AD75" s="83"/>
      <c r="AE75" s="83"/>
    </row>
    <row r="76" spans="1:31" hidden="1">
      <c r="A76" s="17"/>
      <c r="B76" s="13" t="s">
        <v>55</v>
      </c>
      <c r="C76" s="48">
        <f>C77</f>
        <v>17400</v>
      </c>
      <c r="D76" s="48">
        <f t="shared" ref="D76:AD76" si="22">D77</f>
        <v>17400</v>
      </c>
      <c r="E76" s="48">
        <f t="shared" si="22"/>
        <v>0</v>
      </c>
      <c r="F76" s="48">
        <f t="shared" si="22"/>
        <v>25454</v>
      </c>
      <c r="G76" s="48">
        <f t="shared" si="22"/>
        <v>25454</v>
      </c>
      <c r="H76" s="48">
        <f t="shared" si="22"/>
        <v>0</v>
      </c>
      <c r="I76" s="48">
        <f t="shared" si="22"/>
        <v>8721</v>
      </c>
      <c r="J76" s="48">
        <f t="shared" ref="J76:P76" si="23">J77</f>
        <v>0</v>
      </c>
      <c r="K76" s="48">
        <f t="shared" si="23"/>
        <v>8721</v>
      </c>
      <c r="L76" s="48">
        <f t="shared" si="23"/>
        <v>0</v>
      </c>
      <c r="M76" s="48">
        <f t="shared" si="23"/>
        <v>8721</v>
      </c>
      <c r="N76" s="48">
        <f t="shared" si="23"/>
        <v>0</v>
      </c>
      <c r="O76" s="48">
        <f t="shared" si="23"/>
        <v>8721</v>
      </c>
      <c r="P76" s="48">
        <f t="shared" si="23"/>
        <v>0</v>
      </c>
      <c r="Q76" s="48">
        <f t="shared" si="22"/>
        <v>2000</v>
      </c>
      <c r="R76" s="48">
        <f t="shared" si="22"/>
        <v>2000</v>
      </c>
      <c r="S76" s="48">
        <f t="shared" si="22"/>
        <v>0</v>
      </c>
      <c r="T76" s="48">
        <f t="shared" si="22"/>
        <v>5400</v>
      </c>
      <c r="U76" s="48">
        <f t="shared" si="22"/>
        <v>5400</v>
      </c>
      <c r="V76" s="48">
        <f t="shared" si="22"/>
        <v>0</v>
      </c>
      <c r="W76" s="48">
        <f t="shared" si="22"/>
        <v>0</v>
      </c>
      <c r="X76" s="48">
        <f t="shared" si="22"/>
        <v>0</v>
      </c>
      <c r="Y76" s="48">
        <f t="shared" si="22"/>
        <v>0</v>
      </c>
      <c r="Z76" s="48">
        <f t="shared" si="22"/>
        <v>1000</v>
      </c>
      <c r="AA76" s="48">
        <f t="shared" si="22"/>
        <v>1000</v>
      </c>
      <c r="AB76" s="48">
        <f t="shared" si="22"/>
        <v>0</v>
      </c>
      <c r="AC76" s="48">
        <f t="shared" si="22"/>
        <v>1000</v>
      </c>
      <c r="AD76" s="48">
        <f t="shared" si="22"/>
        <v>1000</v>
      </c>
      <c r="AE76" s="32">
        <f>AE77</f>
        <v>0</v>
      </c>
    </row>
    <row r="77" spans="1:31" hidden="1">
      <c r="A77" s="17"/>
      <c r="B77" s="45" t="s">
        <v>56</v>
      </c>
      <c r="C77" s="33">
        <v>17400</v>
      </c>
      <c r="D77" s="33">
        <v>17400</v>
      </c>
      <c r="E77" s="33"/>
      <c r="F77" s="33">
        <v>25454</v>
      </c>
      <c r="G77" s="33">
        <v>25454</v>
      </c>
      <c r="H77" s="33"/>
      <c r="I77" s="85">
        <v>8721</v>
      </c>
      <c r="J77" s="85"/>
      <c r="K77" s="85">
        <v>8721</v>
      </c>
      <c r="L77" s="85"/>
      <c r="M77" s="68">
        <v>8721</v>
      </c>
      <c r="N77" s="68"/>
      <c r="O77" s="68">
        <v>8721</v>
      </c>
      <c r="P77" s="68"/>
      <c r="Q77" s="67">
        <v>2000</v>
      </c>
      <c r="R77" s="80">
        <v>2000</v>
      </c>
      <c r="S77" s="81"/>
      <c r="T77" s="19">
        <v>5400</v>
      </c>
      <c r="U77" s="19">
        <v>5400</v>
      </c>
      <c r="V77" s="19"/>
      <c r="W77" s="19"/>
      <c r="X77" s="19"/>
      <c r="Y77" s="64"/>
      <c r="Z77" s="82">
        <v>1000</v>
      </c>
      <c r="AA77" s="82">
        <v>1000</v>
      </c>
      <c r="AB77" s="82"/>
      <c r="AC77" s="83">
        <v>1000</v>
      </c>
      <c r="AD77" s="83">
        <v>1000</v>
      </c>
      <c r="AE77" s="83"/>
    </row>
    <row r="78" spans="1:31" hidden="1">
      <c r="A78" s="17"/>
      <c r="B78" s="18"/>
      <c r="C78" s="33"/>
      <c r="D78" s="33"/>
      <c r="E78" s="33"/>
      <c r="F78" s="33"/>
      <c r="G78" s="33"/>
      <c r="H78" s="33"/>
      <c r="I78" s="85"/>
      <c r="J78" s="85"/>
      <c r="K78" s="85"/>
      <c r="L78" s="85"/>
      <c r="M78" s="68"/>
      <c r="N78" s="68"/>
      <c r="O78" s="68"/>
      <c r="P78" s="68"/>
      <c r="Q78" s="77"/>
      <c r="R78" s="77"/>
      <c r="S78" s="77"/>
      <c r="T78" s="19"/>
      <c r="U78" s="19"/>
      <c r="V78" s="19"/>
      <c r="W78" s="19"/>
      <c r="X78" s="19"/>
      <c r="Y78" s="64"/>
      <c r="Z78" s="82"/>
      <c r="AA78" s="82"/>
      <c r="AB78" s="82"/>
      <c r="AC78" s="83"/>
      <c r="AD78" s="83"/>
      <c r="AE78" s="83"/>
    </row>
    <row r="79" spans="1:31" hidden="1">
      <c r="A79" s="17"/>
      <c r="B79" s="7" t="s">
        <v>57</v>
      </c>
      <c r="C79" s="13">
        <f>C80+C81+C83+C84+C85+C82</f>
        <v>89335</v>
      </c>
      <c r="D79" s="13">
        <f t="shared" ref="D79:AE79" si="24">D80+D81+D83+D84+D85+D82</f>
        <v>89335</v>
      </c>
      <c r="E79" s="13">
        <f t="shared" si="24"/>
        <v>0</v>
      </c>
      <c r="F79" s="13">
        <f t="shared" si="24"/>
        <v>168427</v>
      </c>
      <c r="G79" s="13">
        <f t="shared" si="24"/>
        <v>168427</v>
      </c>
      <c r="H79" s="13">
        <f t="shared" si="24"/>
        <v>0</v>
      </c>
      <c r="I79" s="13">
        <f t="shared" si="24"/>
        <v>48600</v>
      </c>
      <c r="J79" s="13">
        <f t="shared" si="24"/>
        <v>0</v>
      </c>
      <c r="K79" s="13">
        <f t="shared" si="24"/>
        <v>48600</v>
      </c>
      <c r="L79" s="13">
        <f t="shared" si="24"/>
        <v>0</v>
      </c>
      <c r="M79" s="13">
        <f t="shared" si="24"/>
        <v>48600</v>
      </c>
      <c r="N79" s="13">
        <f t="shared" si="24"/>
        <v>0</v>
      </c>
      <c r="O79" s="13">
        <f t="shared" si="24"/>
        <v>48600</v>
      </c>
      <c r="P79" s="13">
        <f t="shared" si="24"/>
        <v>0</v>
      </c>
      <c r="Q79" s="32">
        <f t="shared" si="24"/>
        <v>44600</v>
      </c>
      <c r="R79" s="32">
        <f t="shared" si="24"/>
        <v>44600</v>
      </c>
      <c r="S79" s="32">
        <f t="shared" si="24"/>
        <v>0</v>
      </c>
      <c r="T79" s="13">
        <f t="shared" si="24"/>
        <v>39000</v>
      </c>
      <c r="U79" s="13">
        <f t="shared" si="24"/>
        <v>39000</v>
      </c>
      <c r="V79" s="13">
        <f t="shared" si="24"/>
        <v>0</v>
      </c>
      <c r="W79" s="13">
        <f t="shared" si="24"/>
        <v>0</v>
      </c>
      <c r="X79" s="13">
        <f t="shared" si="24"/>
        <v>0</v>
      </c>
      <c r="Y79" s="13">
        <f t="shared" si="24"/>
        <v>0</v>
      </c>
      <c r="Z79" s="32">
        <f t="shared" si="24"/>
        <v>48000</v>
      </c>
      <c r="AA79" s="32">
        <f t="shared" si="24"/>
        <v>48000</v>
      </c>
      <c r="AB79" s="32">
        <f t="shared" si="24"/>
        <v>0</v>
      </c>
      <c r="AC79" s="32">
        <f t="shared" si="24"/>
        <v>48000</v>
      </c>
      <c r="AD79" s="32">
        <f t="shared" si="24"/>
        <v>48000</v>
      </c>
      <c r="AE79" s="32">
        <f t="shared" si="24"/>
        <v>0</v>
      </c>
    </row>
    <row r="80" spans="1:31" hidden="1">
      <c r="A80" s="17"/>
      <c r="B80" s="21" t="s">
        <v>71</v>
      </c>
      <c r="C80" s="34">
        <v>2083</v>
      </c>
      <c r="D80" s="34">
        <v>2083</v>
      </c>
      <c r="E80" s="37"/>
      <c r="F80" s="34">
        <v>3496</v>
      </c>
      <c r="G80" s="34">
        <v>3496</v>
      </c>
      <c r="H80" s="37"/>
      <c r="I80" s="85"/>
      <c r="J80" s="85"/>
      <c r="K80" s="85"/>
      <c r="L80" s="85"/>
      <c r="M80" s="68"/>
      <c r="N80" s="68"/>
      <c r="O80" s="68"/>
      <c r="P80" s="68"/>
      <c r="Q80" s="67"/>
      <c r="R80" s="80"/>
      <c r="S80" s="81"/>
      <c r="T80" s="19"/>
      <c r="U80" s="19"/>
      <c r="V80" s="19"/>
      <c r="W80" s="19"/>
      <c r="X80" s="19"/>
      <c r="Y80" s="64"/>
      <c r="Z80" s="82"/>
      <c r="AA80" s="82"/>
      <c r="AB80" s="82"/>
      <c r="AC80" s="83"/>
      <c r="AD80" s="83"/>
      <c r="AE80" s="83"/>
    </row>
    <row r="81" spans="1:31" hidden="1">
      <c r="A81" s="17"/>
      <c r="B81" s="21" t="s">
        <v>58</v>
      </c>
      <c r="C81" s="33">
        <v>24115</v>
      </c>
      <c r="D81" s="33">
        <v>24115</v>
      </c>
      <c r="E81" s="33"/>
      <c r="F81" s="33">
        <v>47340</v>
      </c>
      <c r="G81" s="33">
        <v>47340</v>
      </c>
      <c r="H81" s="33"/>
      <c r="I81" s="85">
        <v>33600</v>
      </c>
      <c r="J81" s="85"/>
      <c r="K81" s="85">
        <v>33600</v>
      </c>
      <c r="L81" s="85"/>
      <c r="M81" s="68">
        <v>33600</v>
      </c>
      <c r="N81" s="68"/>
      <c r="O81" s="68">
        <v>33600</v>
      </c>
      <c r="P81" s="68"/>
      <c r="Q81" s="77">
        <v>35000</v>
      </c>
      <c r="R81" s="77">
        <v>35000</v>
      </c>
      <c r="S81" s="77"/>
      <c r="T81" s="33">
        <v>22000</v>
      </c>
      <c r="U81" s="33">
        <v>22000</v>
      </c>
      <c r="V81" s="33"/>
      <c r="W81" s="19"/>
      <c r="X81" s="19"/>
      <c r="Y81" s="64"/>
      <c r="Z81" s="82">
        <v>35000</v>
      </c>
      <c r="AA81" s="82">
        <v>35000</v>
      </c>
      <c r="AB81" s="82"/>
      <c r="AC81" s="83">
        <v>35000</v>
      </c>
      <c r="AD81" s="83">
        <v>35000</v>
      </c>
      <c r="AE81" s="83"/>
    </row>
    <row r="82" spans="1:31" hidden="1">
      <c r="A82" s="17"/>
      <c r="B82" s="59" t="s">
        <v>81</v>
      </c>
      <c r="C82" s="33"/>
      <c r="D82" s="33"/>
      <c r="E82" s="33"/>
      <c r="F82" s="33">
        <v>3026</v>
      </c>
      <c r="G82" s="33">
        <v>3026</v>
      </c>
      <c r="H82" s="33"/>
      <c r="I82" s="85"/>
      <c r="J82" s="85"/>
      <c r="K82" s="85"/>
      <c r="L82" s="85"/>
      <c r="M82" s="68"/>
      <c r="N82" s="68"/>
      <c r="O82" s="68"/>
      <c r="P82" s="68"/>
      <c r="Q82" s="67"/>
      <c r="R82" s="80"/>
      <c r="S82" s="81"/>
      <c r="T82" s="33"/>
      <c r="U82" s="33"/>
      <c r="V82" s="33"/>
      <c r="W82" s="19"/>
      <c r="X82" s="19"/>
      <c r="Y82" s="64"/>
      <c r="Z82" s="82">
        <v>3000</v>
      </c>
      <c r="AA82" s="82">
        <v>3000</v>
      </c>
      <c r="AB82" s="82"/>
      <c r="AC82" s="83">
        <v>3000</v>
      </c>
      <c r="AD82" s="83">
        <v>3000</v>
      </c>
      <c r="AE82" s="83"/>
    </row>
    <row r="83" spans="1:31" hidden="1">
      <c r="A83" s="17"/>
      <c r="B83" s="21" t="s">
        <v>66</v>
      </c>
      <c r="C83" s="33">
        <v>12838</v>
      </c>
      <c r="D83" s="33">
        <v>12838</v>
      </c>
      <c r="E83" s="33"/>
      <c r="F83" s="33">
        <v>0</v>
      </c>
      <c r="G83" s="33">
        <v>0</v>
      </c>
      <c r="H83" s="33"/>
      <c r="I83" s="85">
        <v>10000</v>
      </c>
      <c r="J83" s="85"/>
      <c r="K83" s="85">
        <v>10000</v>
      </c>
      <c r="L83" s="85"/>
      <c r="M83" s="68">
        <v>10000</v>
      </c>
      <c r="N83" s="68"/>
      <c r="O83" s="68">
        <v>10000</v>
      </c>
      <c r="P83" s="68"/>
      <c r="Q83" s="77">
        <v>9600</v>
      </c>
      <c r="R83" s="77">
        <v>9600</v>
      </c>
      <c r="S83" s="77"/>
      <c r="T83" s="33">
        <v>10000</v>
      </c>
      <c r="U83" s="33">
        <v>10000</v>
      </c>
      <c r="V83" s="33"/>
      <c r="W83" s="19"/>
      <c r="X83" s="19"/>
      <c r="Y83" s="64"/>
      <c r="Z83" s="82">
        <v>10000</v>
      </c>
      <c r="AA83" s="82">
        <v>10000</v>
      </c>
      <c r="AB83" s="82"/>
      <c r="AC83" s="83">
        <v>10000</v>
      </c>
      <c r="AD83" s="83">
        <v>10000</v>
      </c>
      <c r="AE83" s="83"/>
    </row>
    <row r="84" spans="1:31" hidden="1">
      <c r="A84" s="17"/>
      <c r="B84" s="21" t="s">
        <v>59</v>
      </c>
      <c r="C84" s="33">
        <v>7423</v>
      </c>
      <c r="D84" s="33">
        <v>7423</v>
      </c>
      <c r="E84" s="33"/>
      <c r="F84" s="33">
        <v>13980</v>
      </c>
      <c r="G84" s="33">
        <v>13980</v>
      </c>
      <c r="H84" s="33"/>
      <c r="I84" s="85">
        <v>5000</v>
      </c>
      <c r="J84" s="85"/>
      <c r="K84" s="85">
        <v>5000</v>
      </c>
      <c r="L84" s="85"/>
      <c r="M84" s="68">
        <v>5000</v>
      </c>
      <c r="N84" s="68"/>
      <c r="O84" s="68">
        <v>5000</v>
      </c>
      <c r="P84" s="68"/>
      <c r="Q84" s="67"/>
      <c r="R84" s="80"/>
      <c r="S84" s="81"/>
      <c r="T84" s="33">
        <v>7000</v>
      </c>
      <c r="U84" s="33">
        <v>7000</v>
      </c>
      <c r="V84" s="33"/>
      <c r="W84" s="19"/>
      <c r="X84" s="19"/>
      <c r="Y84" s="64"/>
      <c r="Z84" s="82"/>
      <c r="AA84" s="82"/>
      <c r="AB84" s="82"/>
      <c r="AC84" s="83"/>
      <c r="AD84" s="83"/>
      <c r="AE84" s="83"/>
    </row>
    <row r="85" spans="1:31" hidden="1">
      <c r="A85" s="31"/>
      <c r="B85" s="21" t="s">
        <v>62</v>
      </c>
      <c r="C85" s="33">
        <v>42876</v>
      </c>
      <c r="D85" s="33">
        <v>42876</v>
      </c>
      <c r="E85" s="33"/>
      <c r="F85" s="33">
        <v>100585</v>
      </c>
      <c r="G85" s="33">
        <v>100585</v>
      </c>
      <c r="H85" s="33"/>
      <c r="I85" s="85"/>
      <c r="J85" s="85"/>
      <c r="K85" s="85"/>
      <c r="L85" s="85"/>
      <c r="M85" s="68"/>
      <c r="N85" s="68"/>
      <c r="O85" s="68"/>
      <c r="P85" s="68"/>
      <c r="Q85" s="77"/>
      <c r="R85" s="77"/>
      <c r="S85" s="77"/>
      <c r="T85" s="33">
        <v>0</v>
      </c>
      <c r="U85" s="33">
        <v>0</v>
      </c>
      <c r="V85" s="33"/>
      <c r="W85" s="19"/>
      <c r="X85" s="19"/>
      <c r="Y85" s="64"/>
      <c r="Z85" s="82"/>
      <c r="AA85" s="82"/>
      <c r="AB85" s="82"/>
      <c r="AC85" s="83"/>
      <c r="AD85" s="83"/>
      <c r="AE85" s="83"/>
    </row>
    <row r="86" spans="1:31" hidden="1">
      <c r="A86" s="17"/>
      <c r="B86" s="46"/>
      <c r="C86" s="33"/>
      <c r="D86" s="33"/>
      <c r="E86" s="33"/>
      <c r="F86" s="33"/>
      <c r="G86" s="33"/>
      <c r="H86" s="33"/>
      <c r="I86" s="85"/>
      <c r="J86" s="85"/>
      <c r="K86" s="85"/>
      <c r="L86" s="85"/>
      <c r="M86" s="68"/>
      <c r="N86" s="68"/>
      <c r="O86" s="68"/>
      <c r="P86" s="68"/>
      <c r="Q86" s="67"/>
      <c r="R86" s="80"/>
      <c r="S86" s="81"/>
      <c r="T86" s="19"/>
      <c r="U86" s="19"/>
      <c r="V86" s="19"/>
      <c r="W86" s="19"/>
      <c r="X86" s="19"/>
      <c r="Y86" s="64"/>
      <c r="Z86" s="82"/>
      <c r="AA86" s="82"/>
      <c r="AB86" s="82"/>
      <c r="AC86" s="83"/>
      <c r="AD86" s="83"/>
      <c r="AE86" s="83"/>
    </row>
    <row r="87" spans="1:31" hidden="1">
      <c r="A87" s="17"/>
      <c r="B87" s="7" t="s">
        <v>60</v>
      </c>
      <c r="C87" s="13">
        <f t="shared" ref="C87:H87" si="25">C88+C89+C90</f>
        <v>98655</v>
      </c>
      <c r="D87" s="13">
        <f t="shared" si="25"/>
        <v>0</v>
      </c>
      <c r="E87" s="13">
        <f t="shared" si="25"/>
        <v>98655</v>
      </c>
      <c r="F87" s="13">
        <f t="shared" si="25"/>
        <v>522447</v>
      </c>
      <c r="G87" s="13">
        <f t="shared" si="25"/>
        <v>0</v>
      </c>
      <c r="H87" s="13">
        <f t="shared" si="25"/>
        <v>522447</v>
      </c>
      <c r="I87" s="32">
        <f t="shared" ref="I87:P87" si="26">SUM(I88:I90)</f>
        <v>360000</v>
      </c>
      <c r="J87" s="32">
        <f t="shared" si="26"/>
        <v>0</v>
      </c>
      <c r="K87" s="32">
        <f t="shared" si="26"/>
        <v>0</v>
      </c>
      <c r="L87" s="32">
        <f t="shared" si="26"/>
        <v>360000</v>
      </c>
      <c r="M87" s="32">
        <f t="shared" si="26"/>
        <v>360000</v>
      </c>
      <c r="N87" s="32">
        <f t="shared" si="26"/>
        <v>0</v>
      </c>
      <c r="O87" s="32">
        <f t="shared" si="26"/>
        <v>0</v>
      </c>
      <c r="P87" s="32">
        <f t="shared" si="26"/>
        <v>360000</v>
      </c>
      <c r="Q87" s="32">
        <f t="shared" ref="Q87:AE87" si="27">SUM(Q88:Q90)</f>
        <v>20000</v>
      </c>
      <c r="R87" s="62">
        <f t="shared" si="27"/>
        <v>0</v>
      </c>
      <c r="S87" s="32">
        <f t="shared" si="27"/>
        <v>20000</v>
      </c>
      <c r="T87" s="48">
        <f t="shared" si="27"/>
        <v>310000</v>
      </c>
      <c r="U87" s="48">
        <f t="shared" si="27"/>
        <v>0</v>
      </c>
      <c r="V87" s="48">
        <f t="shared" si="27"/>
        <v>310000</v>
      </c>
      <c r="W87" s="48">
        <f t="shared" si="27"/>
        <v>0</v>
      </c>
      <c r="X87" s="48">
        <f t="shared" si="27"/>
        <v>0</v>
      </c>
      <c r="Y87" s="48">
        <f t="shared" si="27"/>
        <v>0</v>
      </c>
      <c r="Z87" s="32">
        <f t="shared" si="27"/>
        <v>19600</v>
      </c>
      <c r="AA87" s="32">
        <f t="shared" si="27"/>
        <v>0</v>
      </c>
      <c r="AB87" s="32">
        <f t="shared" si="27"/>
        <v>19600</v>
      </c>
      <c r="AC87" s="32">
        <f t="shared" si="27"/>
        <v>20000</v>
      </c>
      <c r="AD87" s="32">
        <f t="shared" si="27"/>
        <v>0</v>
      </c>
      <c r="AE87" s="32">
        <f t="shared" si="27"/>
        <v>20000</v>
      </c>
    </row>
    <row r="88" spans="1:31" ht="14.25" hidden="1" customHeight="1">
      <c r="A88" s="17"/>
      <c r="B88" s="21" t="s">
        <v>63</v>
      </c>
      <c r="C88" s="33">
        <v>30709</v>
      </c>
      <c r="D88" s="33"/>
      <c r="E88" s="33">
        <v>30709</v>
      </c>
      <c r="F88" s="33">
        <v>38685</v>
      </c>
      <c r="G88" s="33"/>
      <c r="H88" s="33">
        <v>38685</v>
      </c>
      <c r="I88" s="85"/>
      <c r="J88" s="85"/>
      <c r="K88" s="85"/>
      <c r="L88" s="85"/>
      <c r="M88" s="68"/>
      <c r="N88" s="68"/>
      <c r="O88" s="68"/>
      <c r="P88" s="68"/>
      <c r="Q88" s="67"/>
      <c r="R88" s="80"/>
      <c r="S88" s="81"/>
      <c r="T88" s="19"/>
      <c r="U88" s="19"/>
      <c r="V88" s="19"/>
      <c r="W88" s="19"/>
      <c r="X88" s="19"/>
      <c r="Y88" s="64"/>
      <c r="Z88" s="82"/>
      <c r="AA88" s="82"/>
      <c r="AB88" s="82"/>
      <c r="AC88" s="83"/>
      <c r="AD88" s="83"/>
      <c r="AE88" s="83"/>
    </row>
    <row r="89" spans="1:31" ht="13.5" hidden="1" customHeight="1">
      <c r="A89" s="17"/>
      <c r="B89" s="21" t="s">
        <v>64</v>
      </c>
      <c r="C89" s="33">
        <v>63866</v>
      </c>
      <c r="D89" s="33"/>
      <c r="E89" s="33">
        <v>63866</v>
      </c>
      <c r="F89" s="33">
        <v>225149</v>
      </c>
      <c r="G89" s="33"/>
      <c r="H89" s="33">
        <v>225149</v>
      </c>
      <c r="I89" s="85">
        <v>350000</v>
      </c>
      <c r="J89" s="85"/>
      <c r="K89" s="85"/>
      <c r="L89" s="85">
        <v>350000</v>
      </c>
      <c r="M89" s="68">
        <v>350000</v>
      </c>
      <c r="N89" s="68"/>
      <c r="O89" s="68"/>
      <c r="P89" s="68">
        <v>350000</v>
      </c>
      <c r="Q89" s="77"/>
      <c r="R89" s="77"/>
      <c r="S89" s="77"/>
      <c r="T89" s="33">
        <v>300000</v>
      </c>
      <c r="U89" s="33"/>
      <c r="V89" s="33">
        <v>300000</v>
      </c>
      <c r="W89" s="19"/>
      <c r="X89" s="19"/>
      <c r="Y89" s="64"/>
      <c r="Z89" s="82"/>
      <c r="AA89" s="82"/>
      <c r="AB89" s="82"/>
      <c r="AC89" s="83"/>
      <c r="AD89" s="83"/>
      <c r="AE89" s="83"/>
    </row>
    <row r="90" spans="1:31" hidden="1">
      <c r="A90" s="38"/>
      <c r="B90" s="21" t="s">
        <v>61</v>
      </c>
      <c r="C90" s="33">
        <v>4080</v>
      </c>
      <c r="D90" s="33"/>
      <c r="E90" s="33">
        <v>4080</v>
      </c>
      <c r="F90" s="33">
        <v>258613</v>
      </c>
      <c r="G90" s="33"/>
      <c r="H90" s="33">
        <v>258613</v>
      </c>
      <c r="I90" s="85">
        <v>10000</v>
      </c>
      <c r="J90" s="85"/>
      <c r="K90" s="85"/>
      <c r="L90" s="85">
        <v>10000</v>
      </c>
      <c r="M90" s="68">
        <v>10000</v>
      </c>
      <c r="N90" s="68"/>
      <c r="O90" s="68"/>
      <c r="P90" s="68">
        <v>10000</v>
      </c>
      <c r="Q90" s="67">
        <v>20000</v>
      </c>
      <c r="R90" s="80"/>
      <c r="S90" s="81">
        <v>20000</v>
      </c>
      <c r="T90" s="33">
        <v>10000</v>
      </c>
      <c r="U90" s="33"/>
      <c r="V90" s="33">
        <v>10000</v>
      </c>
      <c r="W90" s="19"/>
      <c r="X90" s="19"/>
      <c r="Y90" s="64"/>
      <c r="Z90" s="82">
        <v>19600</v>
      </c>
      <c r="AA90" s="82"/>
      <c r="AB90" s="82">
        <v>19600</v>
      </c>
      <c r="AC90" s="83">
        <v>20000</v>
      </c>
      <c r="AD90" s="83"/>
      <c r="AE90" s="83">
        <v>20000</v>
      </c>
    </row>
    <row r="91" spans="1:31" ht="20.25" hidden="1" customHeight="1">
      <c r="A91" s="17"/>
      <c r="B91" s="9"/>
      <c r="C91" s="33"/>
      <c r="D91" s="33"/>
      <c r="E91" s="33"/>
      <c r="F91" s="33"/>
      <c r="G91" s="33"/>
      <c r="H91" s="33"/>
      <c r="I91" s="85"/>
      <c r="J91" s="85"/>
      <c r="K91" s="85"/>
      <c r="L91" s="85"/>
      <c r="M91" s="68"/>
      <c r="N91" s="68"/>
      <c r="O91" s="68"/>
      <c r="P91" s="68"/>
      <c r="Q91" s="77"/>
      <c r="R91" s="77"/>
      <c r="S91" s="77"/>
      <c r="T91" s="19"/>
      <c r="U91" s="19"/>
      <c r="V91" s="19"/>
      <c r="W91" s="19"/>
      <c r="X91" s="19"/>
      <c r="Y91" s="64"/>
      <c r="Z91" s="82"/>
      <c r="AA91" s="82"/>
      <c r="AB91" s="82"/>
      <c r="AC91" s="83"/>
      <c r="AD91" s="83"/>
      <c r="AE91" s="83"/>
    </row>
    <row r="92" spans="1:31" s="152" customFormat="1" ht="20.25" customHeight="1">
      <c r="A92" s="145"/>
      <c r="B92" s="162" t="s">
        <v>199</v>
      </c>
      <c r="C92" s="163">
        <v>1039392</v>
      </c>
      <c r="D92" s="163">
        <v>1039392</v>
      </c>
      <c r="E92" s="163">
        <v>0</v>
      </c>
      <c r="F92" s="163">
        <v>1074040</v>
      </c>
      <c r="G92" s="163">
        <v>1074040</v>
      </c>
      <c r="H92" s="163">
        <v>0</v>
      </c>
      <c r="I92" s="163">
        <v>1114920</v>
      </c>
      <c r="J92" s="163"/>
      <c r="K92" s="163">
        <v>1089920</v>
      </c>
      <c r="L92" s="163">
        <v>55000</v>
      </c>
      <c r="M92" s="163">
        <v>1227514</v>
      </c>
      <c r="N92" s="163"/>
      <c r="O92" s="163">
        <v>1182514</v>
      </c>
      <c r="P92" s="164">
        <v>45000</v>
      </c>
      <c r="Q92" s="165">
        <v>1159161</v>
      </c>
      <c r="R92" s="165">
        <v>1159161</v>
      </c>
      <c r="S92" s="165"/>
      <c r="T92" s="166"/>
      <c r="U92" s="166"/>
      <c r="V92" s="166"/>
      <c r="W92" s="166"/>
      <c r="X92" s="166"/>
      <c r="Y92" s="167"/>
      <c r="Z92" s="165">
        <v>1140551</v>
      </c>
      <c r="AA92" s="165">
        <v>1140551</v>
      </c>
      <c r="AB92" s="165"/>
      <c r="AC92" s="165">
        <v>1140551</v>
      </c>
      <c r="AD92" s="165">
        <v>1140551</v>
      </c>
      <c r="AE92" s="164"/>
    </row>
    <row r="93" spans="1:31" s="152" customFormat="1" ht="13.2" customHeight="1">
      <c r="A93" s="14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149"/>
      <c r="R93" s="149"/>
      <c r="S93" s="149"/>
      <c r="T93" s="150"/>
      <c r="U93" s="150"/>
      <c r="V93" s="150"/>
      <c r="W93" s="150"/>
      <c r="X93" s="150"/>
      <c r="Y93" s="151"/>
      <c r="Z93" s="149"/>
      <c r="AA93" s="149"/>
      <c r="AB93" s="149"/>
      <c r="AC93" s="149"/>
      <c r="AD93" s="149"/>
      <c r="AE93" s="148"/>
    </row>
    <row r="94" spans="1:31" ht="15.6">
      <c r="A94" s="17"/>
      <c r="B94" s="161" t="s">
        <v>94</v>
      </c>
      <c r="C94" s="33"/>
      <c r="D94" s="33"/>
      <c r="E94" s="33"/>
      <c r="F94" s="33"/>
      <c r="G94" s="33"/>
      <c r="H94" s="33"/>
      <c r="I94" s="86"/>
      <c r="J94" s="86"/>
      <c r="K94" s="86"/>
      <c r="L94" s="86"/>
      <c r="M94" s="34"/>
      <c r="N94" s="34"/>
      <c r="O94" s="34"/>
      <c r="P94" s="34"/>
      <c r="Q94" s="86"/>
      <c r="R94" s="86"/>
      <c r="S94" s="86"/>
      <c r="T94" s="47"/>
      <c r="U94" s="47"/>
      <c r="V94" s="47"/>
      <c r="W94" s="47"/>
      <c r="X94" s="47"/>
      <c r="Y94" s="47"/>
      <c r="Z94" s="86"/>
      <c r="AA94" s="86"/>
      <c r="AB94" s="87"/>
      <c r="AC94" s="86"/>
      <c r="AD94" s="86"/>
      <c r="AE94" s="87"/>
    </row>
    <row r="95" spans="1:31" ht="15.6">
      <c r="A95" s="17"/>
      <c r="B95" s="139"/>
      <c r="C95" s="33"/>
      <c r="D95" s="33"/>
      <c r="E95" s="33"/>
      <c r="F95" s="33"/>
      <c r="G95" s="33"/>
      <c r="H95" s="33"/>
      <c r="I95" s="86"/>
      <c r="J95" s="86"/>
      <c r="K95" s="86"/>
      <c r="L95" s="86"/>
      <c r="M95" s="34"/>
      <c r="N95" s="34"/>
      <c r="O95" s="34"/>
      <c r="P95" s="34"/>
      <c r="Q95" s="86"/>
      <c r="R95" s="86"/>
      <c r="S95" s="86"/>
      <c r="T95" s="47"/>
      <c r="U95" s="47"/>
      <c r="V95" s="47"/>
      <c r="W95" s="47"/>
      <c r="X95" s="47"/>
      <c r="Y95" s="47"/>
      <c r="Z95" s="86"/>
      <c r="AA95" s="86"/>
      <c r="AB95" s="87"/>
      <c r="AC95" s="86"/>
      <c r="AD95" s="86"/>
      <c r="AE95" s="87"/>
    </row>
    <row r="96" spans="1:31" s="152" customFormat="1">
      <c r="A96" s="145"/>
      <c r="B96" s="157" t="s">
        <v>86</v>
      </c>
      <c r="C96" s="158">
        <v>876982</v>
      </c>
      <c r="D96" s="158">
        <v>876982</v>
      </c>
      <c r="E96" s="158">
        <v>0</v>
      </c>
      <c r="F96" s="158">
        <v>903078</v>
      </c>
      <c r="G96" s="158">
        <v>903078</v>
      </c>
      <c r="H96" s="158">
        <v>0</v>
      </c>
      <c r="I96" s="158">
        <v>935679</v>
      </c>
      <c r="J96" s="158"/>
      <c r="K96" s="158">
        <v>914879</v>
      </c>
      <c r="L96" s="158">
        <v>20800</v>
      </c>
      <c r="M96" s="158">
        <v>1031177</v>
      </c>
      <c r="N96" s="158"/>
      <c r="O96" s="158">
        <v>997377</v>
      </c>
      <c r="P96" s="158">
        <v>33800</v>
      </c>
      <c r="Q96" s="158">
        <v>970661</v>
      </c>
      <c r="R96" s="158">
        <v>970661</v>
      </c>
      <c r="S96" s="158"/>
      <c r="T96" s="159"/>
      <c r="U96" s="159"/>
      <c r="V96" s="159"/>
      <c r="W96" s="159"/>
      <c r="X96" s="159"/>
      <c r="Y96" s="159"/>
      <c r="Z96" s="158">
        <v>952051</v>
      </c>
      <c r="AA96" s="158">
        <v>952051</v>
      </c>
      <c r="AB96" s="158"/>
      <c r="AC96" s="158">
        <v>952051</v>
      </c>
      <c r="AD96" s="158">
        <v>952051</v>
      </c>
      <c r="AE96" s="158"/>
    </row>
    <row r="97" spans="1:32">
      <c r="A97" s="17"/>
      <c r="B97" s="92" t="s">
        <v>87</v>
      </c>
      <c r="C97" s="86">
        <v>777274</v>
      </c>
      <c r="D97" s="86">
        <v>777274</v>
      </c>
      <c r="E97" s="33"/>
      <c r="F97" s="86">
        <v>803801</v>
      </c>
      <c r="G97" s="86">
        <v>803801</v>
      </c>
      <c r="H97" s="86"/>
      <c r="I97" s="86">
        <v>810193</v>
      </c>
      <c r="J97" s="86"/>
      <c r="K97" s="86">
        <v>810193</v>
      </c>
      <c r="L97" s="86"/>
      <c r="M97" s="86">
        <v>836900</v>
      </c>
      <c r="N97" s="86"/>
      <c r="O97" s="86">
        <v>836900</v>
      </c>
      <c r="P97" s="34"/>
      <c r="Q97" s="86">
        <v>829707</v>
      </c>
      <c r="R97" s="86">
        <v>829707</v>
      </c>
      <c r="S97" s="86"/>
      <c r="T97" s="34"/>
      <c r="U97" s="34"/>
      <c r="V97" s="34"/>
      <c r="W97" s="34"/>
      <c r="X97" s="34"/>
      <c r="Y97" s="34"/>
      <c r="Z97" s="86">
        <v>829707</v>
      </c>
      <c r="AA97" s="86">
        <v>829707</v>
      </c>
      <c r="AB97" s="86"/>
      <c r="AC97" s="86">
        <v>829707</v>
      </c>
      <c r="AD97" s="86">
        <v>829707</v>
      </c>
      <c r="AE97" s="86"/>
      <c r="AF97" s="98"/>
    </row>
    <row r="98" spans="1:32">
      <c r="A98" s="17"/>
      <c r="B98" s="92" t="s">
        <v>88</v>
      </c>
      <c r="C98" s="86">
        <v>35000</v>
      </c>
      <c r="D98" s="86">
        <v>35000</v>
      </c>
      <c r="E98" s="33"/>
      <c r="F98" s="86">
        <v>35000</v>
      </c>
      <c r="G98" s="86">
        <v>35000</v>
      </c>
      <c r="H98" s="86"/>
      <c r="I98" s="86">
        <v>35000</v>
      </c>
      <c r="J98" s="86"/>
      <c r="K98" s="86">
        <v>35000</v>
      </c>
      <c r="L98" s="86"/>
      <c r="M98" s="86">
        <v>35000</v>
      </c>
      <c r="N98" s="86"/>
      <c r="O98" s="86">
        <v>35000</v>
      </c>
      <c r="P98" s="34"/>
      <c r="Q98" s="86">
        <v>35000</v>
      </c>
      <c r="R98" s="86">
        <v>35000</v>
      </c>
      <c r="S98" s="86"/>
      <c r="T98" s="34"/>
      <c r="U98" s="34"/>
      <c r="V98" s="34"/>
      <c r="W98" s="34"/>
      <c r="X98" s="34"/>
      <c r="Y98" s="34"/>
      <c r="Z98" s="86">
        <v>35000</v>
      </c>
      <c r="AA98" s="86">
        <v>35000</v>
      </c>
      <c r="AB98" s="86"/>
      <c r="AC98" s="86">
        <v>35000</v>
      </c>
      <c r="AD98" s="86">
        <v>35000</v>
      </c>
      <c r="AE98" s="86"/>
      <c r="AF98" s="98"/>
    </row>
    <row r="99" spans="1:32">
      <c r="A99" s="17"/>
      <c r="B99" s="93" t="s">
        <v>89</v>
      </c>
      <c r="C99" s="86">
        <v>10150</v>
      </c>
      <c r="D99" s="86">
        <v>10150</v>
      </c>
      <c r="E99" s="33"/>
      <c r="F99" s="86">
        <v>10290</v>
      </c>
      <c r="G99" s="86">
        <v>10290</v>
      </c>
      <c r="H99" s="86"/>
      <c r="I99" s="86">
        <v>9464</v>
      </c>
      <c r="J99" s="86"/>
      <c r="K99" s="86">
        <v>9464</v>
      </c>
      <c r="L99" s="86"/>
      <c r="M99" s="86">
        <v>9690</v>
      </c>
      <c r="N99" s="86"/>
      <c r="O99" s="86">
        <v>9690</v>
      </c>
      <c r="P99" s="34"/>
      <c r="Q99" s="86">
        <v>12060</v>
      </c>
      <c r="R99" s="86">
        <v>12060</v>
      </c>
      <c r="S99" s="86"/>
      <c r="T99" s="34"/>
      <c r="U99" s="34"/>
      <c r="V99" s="34"/>
      <c r="W99" s="34"/>
      <c r="X99" s="34"/>
      <c r="Y99" s="34"/>
      <c r="Z99" s="86">
        <v>12060</v>
      </c>
      <c r="AA99" s="86">
        <v>12060</v>
      </c>
      <c r="AB99" s="86"/>
      <c r="AC99" s="86">
        <v>12060</v>
      </c>
      <c r="AD99" s="86">
        <v>12060</v>
      </c>
      <c r="AE99" s="86"/>
      <c r="AF99" s="98"/>
    </row>
    <row r="100" spans="1:32">
      <c r="A100" s="17"/>
      <c r="B100" s="93" t="s">
        <v>90</v>
      </c>
      <c r="C100" s="86">
        <v>3698</v>
      </c>
      <c r="D100" s="86">
        <v>3698</v>
      </c>
      <c r="E100" s="33"/>
      <c r="F100" s="86">
        <v>3331</v>
      </c>
      <c r="G100" s="86">
        <v>3331</v>
      </c>
      <c r="H100" s="86"/>
      <c r="I100" s="86">
        <v>3880</v>
      </c>
      <c r="J100" s="86"/>
      <c r="K100" s="86">
        <v>3880</v>
      </c>
      <c r="L100" s="86"/>
      <c r="M100" s="86">
        <v>3652</v>
      </c>
      <c r="N100" s="86"/>
      <c r="O100" s="86">
        <v>3652</v>
      </c>
      <c r="P100" s="34"/>
      <c r="Q100" s="86">
        <v>3428</v>
      </c>
      <c r="R100" s="86">
        <v>3428</v>
      </c>
      <c r="S100" s="86"/>
      <c r="T100" s="34"/>
      <c r="U100" s="34"/>
      <c r="V100" s="34"/>
      <c r="W100" s="34"/>
      <c r="X100" s="34"/>
      <c r="Y100" s="34"/>
      <c r="Z100" s="86">
        <v>3652</v>
      </c>
      <c r="AA100" s="86">
        <v>3652</v>
      </c>
      <c r="AB100" s="86"/>
      <c r="AC100" s="86">
        <v>3652</v>
      </c>
      <c r="AD100" s="86">
        <v>3652</v>
      </c>
      <c r="AE100" s="86"/>
      <c r="AF100" s="98"/>
    </row>
    <row r="101" spans="1:32">
      <c r="A101" s="17"/>
      <c r="B101" s="93" t="s">
        <v>91</v>
      </c>
      <c r="C101" s="86">
        <v>2300</v>
      </c>
      <c r="D101" s="86">
        <v>2300</v>
      </c>
      <c r="E101" s="33"/>
      <c r="F101" s="86">
        <v>2016</v>
      </c>
      <c r="G101" s="86">
        <v>2016</v>
      </c>
      <c r="H101" s="86"/>
      <c r="I101" s="86">
        <v>1742</v>
      </c>
      <c r="J101" s="86"/>
      <c r="K101" s="86">
        <v>1742</v>
      </c>
      <c r="L101" s="86"/>
      <c r="M101" s="86">
        <v>1802</v>
      </c>
      <c r="N101" s="86"/>
      <c r="O101" s="86">
        <v>1802</v>
      </c>
      <c r="P101" s="34"/>
      <c r="Q101" s="86">
        <v>636</v>
      </c>
      <c r="R101" s="86">
        <v>636</v>
      </c>
      <c r="S101" s="86"/>
      <c r="T101" s="34"/>
      <c r="U101" s="34"/>
      <c r="V101" s="34"/>
      <c r="W101" s="34"/>
      <c r="X101" s="34"/>
      <c r="Y101" s="34"/>
      <c r="Z101" s="86">
        <v>1802</v>
      </c>
      <c r="AA101" s="86">
        <v>1802</v>
      </c>
      <c r="AB101" s="86"/>
      <c r="AC101" s="86">
        <v>1802</v>
      </c>
      <c r="AD101" s="86">
        <v>1802</v>
      </c>
      <c r="AE101" s="86"/>
      <c r="AF101" s="98"/>
    </row>
    <row r="102" spans="1:32">
      <c r="A102" s="17"/>
      <c r="B102" s="93" t="s">
        <v>176</v>
      </c>
      <c r="C102" s="86"/>
      <c r="D102" s="86"/>
      <c r="E102" s="144"/>
      <c r="F102" s="86"/>
      <c r="G102" s="86"/>
      <c r="H102" s="86"/>
      <c r="I102" s="86"/>
      <c r="J102" s="86"/>
      <c r="K102" s="86"/>
      <c r="L102" s="86"/>
      <c r="M102" s="86">
        <v>2189</v>
      </c>
      <c r="N102" s="86"/>
      <c r="O102" s="86">
        <v>2189</v>
      </c>
      <c r="P102" s="34"/>
      <c r="Q102" s="86"/>
      <c r="R102" s="86"/>
      <c r="S102" s="86"/>
      <c r="T102" s="34"/>
      <c r="U102" s="34"/>
      <c r="V102" s="34"/>
      <c r="W102" s="34"/>
      <c r="X102" s="34"/>
      <c r="Y102" s="34"/>
      <c r="Z102" s="86"/>
      <c r="AA102" s="86"/>
      <c r="AB102" s="86"/>
      <c r="AC102" s="86"/>
      <c r="AD102" s="86"/>
      <c r="AE102" s="86"/>
      <c r="AF102" s="98"/>
    </row>
    <row r="103" spans="1:32">
      <c r="A103" s="17"/>
      <c r="B103" s="93" t="s">
        <v>169</v>
      </c>
      <c r="C103" s="86"/>
      <c r="D103" s="86"/>
      <c r="E103" s="33"/>
      <c r="F103" s="86">
        <v>1480</v>
      </c>
      <c r="G103" s="86">
        <v>1480</v>
      </c>
      <c r="H103" s="86"/>
      <c r="I103" s="86"/>
      <c r="J103" s="86"/>
      <c r="K103" s="86"/>
      <c r="L103" s="86"/>
      <c r="M103" s="86">
        <v>300</v>
      </c>
      <c r="N103" s="86"/>
      <c r="O103" s="86">
        <v>300</v>
      </c>
      <c r="P103" s="34"/>
      <c r="Q103" s="86"/>
      <c r="R103" s="86"/>
      <c r="S103" s="86"/>
      <c r="T103" s="34"/>
      <c r="U103" s="34"/>
      <c r="V103" s="34"/>
      <c r="W103" s="34"/>
      <c r="X103" s="34"/>
      <c r="Y103" s="34"/>
      <c r="Z103" s="86"/>
      <c r="AA103" s="86"/>
      <c r="AB103" s="86"/>
      <c r="AC103" s="86"/>
      <c r="AD103" s="86"/>
      <c r="AE103" s="86"/>
      <c r="AF103" s="98"/>
    </row>
    <row r="104" spans="1:32">
      <c r="A104" s="17"/>
      <c r="B104" s="93" t="s">
        <v>177</v>
      </c>
      <c r="C104" s="86"/>
      <c r="D104" s="86"/>
      <c r="E104" s="33"/>
      <c r="F104" s="86"/>
      <c r="G104" s="86"/>
      <c r="H104" s="86"/>
      <c r="I104" s="86"/>
      <c r="J104" s="86"/>
      <c r="K104" s="86"/>
      <c r="L104" s="86"/>
      <c r="M104" s="86">
        <v>29246</v>
      </c>
      <c r="N104" s="86"/>
      <c r="O104" s="86">
        <v>29246</v>
      </c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98"/>
    </row>
    <row r="105" spans="1:32">
      <c r="A105" s="8"/>
      <c r="B105" s="93" t="s">
        <v>108</v>
      </c>
      <c r="C105" s="86">
        <v>45800</v>
      </c>
      <c r="D105" s="86">
        <v>45800</v>
      </c>
      <c r="E105" s="33"/>
      <c r="F105" s="86">
        <v>39000</v>
      </c>
      <c r="G105" s="86">
        <v>39000</v>
      </c>
      <c r="H105" s="86"/>
      <c r="I105" s="86">
        <v>39000</v>
      </c>
      <c r="J105" s="86"/>
      <c r="K105" s="86">
        <v>39000</v>
      </c>
      <c r="L105" s="86"/>
      <c r="M105" s="86">
        <v>34900</v>
      </c>
      <c r="N105" s="86"/>
      <c r="O105" s="86">
        <v>34900</v>
      </c>
      <c r="P105" s="34"/>
      <c r="Q105" s="86">
        <v>34500</v>
      </c>
      <c r="R105" s="86">
        <v>34500</v>
      </c>
      <c r="S105" s="86"/>
      <c r="T105" s="34"/>
      <c r="U105" s="34"/>
      <c r="V105" s="34"/>
      <c r="W105" s="34"/>
      <c r="X105" s="34"/>
      <c r="Y105" s="34"/>
      <c r="Z105" s="86">
        <v>34500</v>
      </c>
      <c r="AA105" s="86">
        <v>34500</v>
      </c>
      <c r="AB105" s="86"/>
      <c r="AC105" s="86">
        <v>34500</v>
      </c>
      <c r="AD105" s="86">
        <v>34500</v>
      </c>
      <c r="AE105" s="86"/>
      <c r="AF105" s="98"/>
    </row>
    <row r="106" spans="1:32">
      <c r="A106" s="8"/>
      <c r="B106" s="93" t="s">
        <v>113</v>
      </c>
      <c r="C106" s="86">
        <v>2160</v>
      </c>
      <c r="D106" s="86">
        <v>2160</v>
      </c>
      <c r="E106" s="33"/>
      <c r="F106" s="86">
        <v>6760</v>
      </c>
      <c r="G106" s="86">
        <v>6760</v>
      </c>
      <c r="H106" s="86"/>
      <c r="I106" s="86">
        <v>15600</v>
      </c>
      <c r="J106" s="86"/>
      <c r="K106" s="86">
        <v>15600</v>
      </c>
      <c r="L106" s="86"/>
      <c r="M106" s="86">
        <v>16380</v>
      </c>
      <c r="N106" s="86"/>
      <c r="O106" s="86">
        <v>16380</v>
      </c>
      <c r="P106" s="34"/>
      <c r="Q106" s="86">
        <v>16380</v>
      </c>
      <c r="R106" s="86">
        <v>16380</v>
      </c>
      <c r="S106" s="86"/>
      <c r="T106" s="34"/>
      <c r="U106" s="34"/>
      <c r="V106" s="34"/>
      <c r="W106" s="34"/>
      <c r="X106" s="34"/>
      <c r="Y106" s="34"/>
      <c r="Z106" s="86">
        <v>16380</v>
      </c>
      <c r="AA106" s="86">
        <v>16380</v>
      </c>
      <c r="AB106" s="86"/>
      <c r="AC106" s="86">
        <v>16380</v>
      </c>
      <c r="AD106" s="86">
        <v>16380</v>
      </c>
      <c r="AE106" s="86"/>
      <c r="AF106" s="98"/>
    </row>
    <row r="107" spans="1:32">
      <c r="A107" s="8"/>
      <c r="B107" s="93" t="s">
        <v>178</v>
      </c>
      <c r="C107" s="86"/>
      <c r="D107" s="86"/>
      <c r="E107" s="33"/>
      <c r="F107" s="86"/>
      <c r="G107" s="86"/>
      <c r="H107" s="86"/>
      <c r="I107" s="86"/>
      <c r="J107" s="86"/>
      <c r="K107" s="86"/>
      <c r="L107" s="86"/>
      <c r="M107" s="86">
        <v>2318</v>
      </c>
      <c r="N107" s="86"/>
      <c r="O107" s="86">
        <v>2318</v>
      </c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98"/>
    </row>
    <row r="108" spans="1:32">
      <c r="A108" s="8"/>
      <c r="B108" s="93" t="s">
        <v>210</v>
      </c>
      <c r="C108" s="86"/>
      <c r="D108" s="86"/>
      <c r="E108" s="33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>
        <v>11250</v>
      </c>
      <c r="R108" s="86">
        <v>11250</v>
      </c>
      <c r="S108" s="86"/>
      <c r="T108" s="86"/>
      <c r="U108" s="86"/>
      <c r="V108" s="86"/>
      <c r="W108" s="86"/>
      <c r="X108" s="86"/>
      <c r="Y108" s="86"/>
      <c r="Z108" s="86">
        <v>11250</v>
      </c>
      <c r="AA108" s="86">
        <v>11250</v>
      </c>
      <c r="AB108" s="86"/>
      <c r="AC108" s="86">
        <v>11250</v>
      </c>
      <c r="AD108" s="86">
        <v>11250</v>
      </c>
      <c r="AE108" s="86"/>
      <c r="AF108" s="98"/>
    </row>
    <row r="109" spans="1:32">
      <c r="A109" s="8"/>
      <c r="B109" s="93" t="s">
        <v>211</v>
      </c>
      <c r="C109" s="86"/>
      <c r="D109" s="86"/>
      <c r="E109" s="33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>
        <v>7700</v>
      </c>
      <c r="R109" s="86">
        <v>7700</v>
      </c>
      <c r="S109" s="86"/>
      <c r="T109" s="86"/>
      <c r="U109" s="86"/>
      <c r="V109" s="86"/>
      <c r="W109" s="86"/>
      <c r="X109" s="86"/>
      <c r="Y109" s="86"/>
      <c r="Z109" s="86">
        <v>7700</v>
      </c>
      <c r="AA109" s="86">
        <v>7700</v>
      </c>
      <c r="AB109" s="86"/>
      <c r="AC109" s="86">
        <v>7700</v>
      </c>
      <c r="AD109" s="86">
        <v>7700</v>
      </c>
      <c r="AE109" s="86"/>
      <c r="AF109" s="98"/>
    </row>
    <row r="110" spans="1:32" ht="12" customHeight="1">
      <c r="A110" s="8"/>
      <c r="B110" s="93" t="s">
        <v>114</v>
      </c>
      <c r="C110" s="86">
        <v>600</v>
      </c>
      <c r="D110" s="86">
        <v>600</v>
      </c>
      <c r="E110" s="33"/>
      <c r="F110" s="86">
        <v>1400</v>
      </c>
      <c r="G110" s="86">
        <v>1400</v>
      </c>
      <c r="H110" s="86"/>
      <c r="I110" s="86"/>
      <c r="J110" s="86"/>
      <c r="K110" s="86"/>
      <c r="L110" s="86"/>
      <c r="M110" s="86"/>
      <c r="N110" s="86"/>
      <c r="O110" s="86"/>
      <c r="P110" s="34"/>
      <c r="Q110" s="88"/>
      <c r="R110" s="88"/>
      <c r="S110" s="91"/>
      <c r="T110" s="37"/>
      <c r="U110" s="37"/>
      <c r="V110" s="37"/>
      <c r="W110" s="37"/>
      <c r="X110" s="37"/>
      <c r="Y110" s="37"/>
      <c r="Z110" s="88"/>
      <c r="AA110" s="88"/>
      <c r="AB110" s="91"/>
      <c r="AC110" s="88"/>
      <c r="AD110" s="88"/>
      <c r="AE110" s="91"/>
      <c r="AF110" s="98"/>
    </row>
    <row r="111" spans="1:32">
      <c r="A111" s="8"/>
      <c r="B111" s="93" t="s">
        <v>172</v>
      </c>
      <c r="C111" s="33"/>
      <c r="D111" s="33"/>
      <c r="E111" s="33"/>
      <c r="F111" s="33"/>
      <c r="G111" s="33"/>
      <c r="H111" s="33"/>
      <c r="I111" s="89">
        <v>20800</v>
      </c>
      <c r="J111" s="89"/>
      <c r="K111" s="86"/>
      <c r="L111" s="86">
        <v>20800</v>
      </c>
      <c r="M111" s="34">
        <v>20800</v>
      </c>
      <c r="N111" s="34"/>
      <c r="O111" s="34"/>
      <c r="P111" s="34">
        <v>20800</v>
      </c>
      <c r="Q111" s="89"/>
      <c r="R111" s="89"/>
      <c r="S111" s="86"/>
      <c r="T111" s="34"/>
      <c r="U111" s="34"/>
      <c r="V111" s="34"/>
      <c r="W111" s="34"/>
      <c r="X111" s="34"/>
      <c r="Y111" s="34"/>
      <c r="Z111" s="89"/>
      <c r="AA111" s="89"/>
      <c r="AB111" s="86"/>
      <c r="AC111" s="89"/>
      <c r="AD111" s="89"/>
      <c r="AE111" s="86"/>
      <c r="AF111" s="98"/>
    </row>
    <row r="112" spans="1:32">
      <c r="A112" s="8"/>
      <c r="B112" s="93" t="s">
        <v>156</v>
      </c>
      <c r="C112" s="33"/>
      <c r="D112" s="33"/>
      <c r="E112" s="33"/>
      <c r="F112" s="33"/>
      <c r="G112" s="33"/>
      <c r="H112" s="33"/>
      <c r="I112" s="86"/>
      <c r="J112" s="86"/>
      <c r="K112" s="86"/>
      <c r="L112" s="86"/>
      <c r="M112" s="86"/>
      <c r="N112" s="86"/>
      <c r="O112" s="86"/>
      <c r="P112" s="86"/>
      <c r="Q112" s="89">
        <v>20000</v>
      </c>
      <c r="R112" s="89">
        <v>20000</v>
      </c>
      <c r="S112" s="86"/>
      <c r="T112" s="86"/>
      <c r="U112" s="86"/>
      <c r="V112" s="86"/>
      <c r="W112" s="86"/>
      <c r="X112" s="86"/>
      <c r="Y112" s="86"/>
      <c r="Z112" s="89"/>
      <c r="AA112" s="89"/>
      <c r="AB112" s="86"/>
      <c r="AC112" s="89"/>
      <c r="AD112" s="89"/>
      <c r="AE112" s="86"/>
      <c r="AF112" s="98"/>
    </row>
    <row r="113" spans="1:32">
      <c r="A113" s="8"/>
      <c r="B113" s="93" t="s">
        <v>203</v>
      </c>
      <c r="C113" s="33"/>
      <c r="D113" s="33"/>
      <c r="E113" s="33"/>
      <c r="F113" s="33"/>
      <c r="G113" s="33"/>
      <c r="H113" s="33"/>
      <c r="I113" s="86"/>
      <c r="J113" s="86"/>
      <c r="K113" s="86"/>
      <c r="L113" s="86"/>
      <c r="M113" s="86">
        <v>2000</v>
      </c>
      <c r="N113" s="86"/>
      <c r="O113" s="86"/>
      <c r="P113" s="86">
        <v>2000</v>
      </c>
      <c r="Q113" s="89"/>
      <c r="R113" s="89"/>
      <c r="S113" s="86"/>
      <c r="T113" s="86"/>
      <c r="U113" s="86"/>
      <c r="V113" s="86"/>
      <c r="W113" s="86"/>
      <c r="X113" s="86"/>
      <c r="Y113" s="86"/>
      <c r="Z113" s="89"/>
      <c r="AA113" s="89"/>
      <c r="AB113" s="86"/>
      <c r="AC113" s="89"/>
      <c r="AD113" s="89"/>
      <c r="AE113" s="86"/>
      <c r="AF113" s="98"/>
    </row>
    <row r="114" spans="1:32">
      <c r="A114" s="8"/>
      <c r="B114" s="93" t="s">
        <v>204</v>
      </c>
      <c r="C114" s="33"/>
      <c r="D114" s="33"/>
      <c r="E114" s="33"/>
      <c r="F114" s="33"/>
      <c r="G114" s="33"/>
      <c r="H114" s="33"/>
      <c r="I114" s="86"/>
      <c r="J114" s="86"/>
      <c r="K114" s="86"/>
      <c r="L114" s="86"/>
      <c r="M114" s="86">
        <v>11000</v>
      </c>
      <c r="N114" s="86"/>
      <c r="O114" s="86"/>
      <c r="P114" s="86">
        <v>11000</v>
      </c>
      <c r="Q114" s="89"/>
      <c r="R114" s="89"/>
      <c r="S114" s="86"/>
      <c r="T114" s="86"/>
      <c r="U114" s="86"/>
      <c r="V114" s="86"/>
      <c r="W114" s="86"/>
      <c r="X114" s="86"/>
      <c r="Y114" s="86"/>
      <c r="Z114" s="89"/>
      <c r="AA114" s="89"/>
      <c r="AB114" s="86"/>
      <c r="AC114" s="89"/>
      <c r="AD114" s="89"/>
      <c r="AE114" s="86"/>
      <c r="AF114" s="98"/>
    </row>
    <row r="115" spans="1:32">
      <c r="A115" s="8"/>
      <c r="B115" s="93" t="s">
        <v>173</v>
      </c>
      <c r="C115" s="33"/>
      <c r="D115" s="33"/>
      <c r="E115" s="33"/>
      <c r="F115" s="33"/>
      <c r="G115" s="33"/>
      <c r="H115" s="33"/>
      <c r="I115" s="86"/>
      <c r="J115" s="86"/>
      <c r="K115" s="86"/>
      <c r="L115" s="86"/>
      <c r="M115" s="86"/>
      <c r="N115" s="86"/>
      <c r="O115" s="86"/>
      <c r="P115" s="86"/>
      <c r="Q115" s="89"/>
      <c r="R115" s="89"/>
      <c r="S115" s="86"/>
      <c r="T115" s="86"/>
      <c r="U115" s="86"/>
      <c r="V115" s="86"/>
      <c r="W115" s="86"/>
      <c r="X115" s="86"/>
      <c r="Y115" s="86"/>
      <c r="Z115" s="89"/>
      <c r="AA115" s="89"/>
      <c r="AB115" s="86"/>
      <c r="AC115" s="89"/>
      <c r="AD115" s="89"/>
      <c r="AE115" s="86"/>
      <c r="AF115" s="98"/>
    </row>
    <row r="116" spans="1:32">
      <c r="A116" s="8"/>
      <c r="B116" s="93" t="s">
        <v>201</v>
      </c>
      <c r="C116" s="33"/>
      <c r="D116" s="33"/>
      <c r="E116" s="33"/>
      <c r="F116" s="33"/>
      <c r="G116" s="33"/>
      <c r="H116" s="33"/>
      <c r="I116" s="86"/>
      <c r="J116" s="86"/>
      <c r="K116" s="86"/>
      <c r="L116" s="86"/>
      <c r="M116" s="86"/>
      <c r="N116" s="86"/>
      <c r="O116" s="86"/>
      <c r="P116" s="86"/>
      <c r="Q116" s="89"/>
      <c r="R116" s="89"/>
      <c r="S116" s="86"/>
      <c r="T116" s="86"/>
      <c r="U116" s="86"/>
      <c r="V116" s="86"/>
      <c r="W116" s="86"/>
      <c r="X116" s="86"/>
      <c r="Y116" s="86"/>
      <c r="Z116" s="89"/>
      <c r="AA116" s="89"/>
      <c r="AB116" s="86"/>
      <c r="AC116" s="89"/>
      <c r="AD116" s="89"/>
      <c r="AE116" s="86"/>
      <c r="AF116" s="98"/>
    </row>
    <row r="117" spans="1:32">
      <c r="A117" s="8"/>
      <c r="B117" s="93" t="s">
        <v>158</v>
      </c>
      <c r="C117" s="33"/>
      <c r="D117" s="33"/>
      <c r="E117" s="33"/>
      <c r="F117" s="33"/>
      <c r="G117" s="33"/>
      <c r="H117" s="33"/>
      <c r="I117" s="86"/>
      <c r="J117" s="86"/>
      <c r="K117" s="86"/>
      <c r="L117" s="86"/>
      <c r="M117" s="86"/>
      <c r="N117" s="86"/>
      <c r="O117" s="86"/>
      <c r="P117" s="86"/>
      <c r="Q117" s="89"/>
      <c r="R117" s="89"/>
      <c r="S117" s="86"/>
      <c r="T117" s="86"/>
      <c r="U117" s="86"/>
      <c r="V117" s="86"/>
      <c r="W117" s="86"/>
      <c r="X117" s="86"/>
      <c r="Y117" s="86"/>
      <c r="Z117" s="89"/>
      <c r="AA117" s="89"/>
      <c r="AB117" s="86"/>
      <c r="AC117" s="89"/>
      <c r="AD117" s="89"/>
      <c r="AE117" s="86"/>
      <c r="AF117" s="98"/>
    </row>
    <row r="118" spans="1:32">
      <c r="A118" s="8"/>
      <c r="B118" s="93" t="s">
        <v>205</v>
      </c>
      <c r="C118" s="33"/>
      <c r="D118" s="33"/>
      <c r="E118" s="33"/>
      <c r="F118" s="33"/>
      <c r="G118" s="33"/>
      <c r="H118" s="33"/>
      <c r="I118" s="86"/>
      <c r="J118" s="86"/>
      <c r="K118" s="86"/>
      <c r="L118" s="86"/>
      <c r="M118" s="86">
        <v>25000</v>
      </c>
      <c r="N118" s="86"/>
      <c r="O118" s="86">
        <v>25000</v>
      </c>
      <c r="P118" s="86"/>
      <c r="Q118" s="89"/>
      <c r="R118" s="89"/>
      <c r="S118" s="86"/>
      <c r="T118" s="86"/>
      <c r="U118" s="86"/>
      <c r="V118" s="86"/>
      <c r="W118" s="86"/>
      <c r="X118" s="86"/>
      <c r="Y118" s="86"/>
      <c r="Z118" s="89"/>
      <c r="AA118" s="89"/>
      <c r="AB118" s="86"/>
      <c r="AC118" s="89"/>
      <c r="AD118" s="89"/>
      <c r="AE118" s="86"/>
      <c r="AF118" s="98"/>
    </row>
    <row r="119" spans="1:32" s="152" customFormat="1">
      <c r="A119" s="153"/>
      <c r="B119" s="157" t="s">
        <v>93</v>
      </c>
      <c r="C119" s="158">
        <v>876982</v>
      </c>
      <c r="D119" s="158">
        <v>876982</v>
      </c>
      <c r="E119" s="158">
        <v>0</v>
      </c>
      <c r="F119" s="158">
        <v>903078</v>
      </c>
      <c r="G119" s="158">
        <v>903078</v>
      </c>
      <c r="H119" s="158">
        <v>0</v>
      </c>
      <c r="I119" s="158">
        <v>935679</v>
      </c>
      <c r="J119" s="158"/>
      <c r="K119" s="158">
        <v>914879</v>
      </c>
      <c r="L119" s="158">
        <v>20800</v>
      </c>
      <c r="M119" s="158">
        <v>1027177</v>
      </c>
      <c r="N119" s="158"/>
      <c r="O119" s="158">
        <v>993377</v>
      </c>
      <c r="P119" s="158">
        <v>33800</v>
      </c>
      <c r="Q119" s="158">
        <v>970661</v>
      </c>
      <c r="R119" s="158">
        <v>970661</v>
      </c>
      <c r="S119" s="158"/>
      <c r="T119" s="159"/>
      <c r="U119" s="159"/>
      <c r="V119" s="159"/>
      <c r="W119" s="159"/>
      <c r="X119" s="159"/>
      <c r="Y119" s="159"/>
      <c r="Z119" s="158">
        <v>952051</v>
      </c>
      <c r="AA119" s="158">
        <v>952051</v>
      </c>
      <c r="AB119" s="158"/>
      <c r="AC119" s="158">
        <v>952051</v>
      </c>
      <c r="AD119" s="158">
        <v>952051</v>
      </c>
      <c r="AE119" s="158"/>
      <c r="AF119" s="154"/>
    </row>
    <row r="120" spans="1:32">
      <c r="A120" s="8"/>
      <c r="B120" s="93" t="s">
        <v>147</v>
      </c>
      <c r="C120" s="33">
        <v>496612</v>
      </c>
      <c r="D120" s="33">
        <v>496612</v>
      </c>
      <c r="E120" s="33"/>
      <c r="F120" s="33">
        <v>509476</v>
      </c>
      <c r="G120" s="33">
        <v>509476</v>
      </c>
      <c r="H120" s="33"/>
      <c r="I120" s="33"/>
      <c r="J120" s="33"/>
      <c r="K120" s="33"/>
      <c r="L120" s="33"/>
      <c r="M120" s="33"/>
      <c r="N120" s="33"/>
      <c r="O120" s="33"/>
      <c r="P120" s="86"/>
      <c r="Q120" s="91"/>
      <c r="R120" s="91"/>
      <c r="S120" s="91"/>
      <c r="T120" s="86"/>
      <c r="U120" s="86"/>
      <c r="V120" s="86"/>
      <c r="W120" s="86"/>
      <c r="X120" s="86"/>
      <c r="Y120" s="86"/>
      <c r="Z120" s="91"/>
      <c r="AA120" s="91"/>
      <c r="AB120" s="86"/>
      <c r="AC120" s="91"/>
      <c r="AD120" s="91"/>
      <c r="AE120" s="86"/>
      <c r="AF120" s="98"/>
    </row>
    <row r="121" spans="1:32">
      <c r="A121" s="8"/>
      <c r="B121" s="93" t="s">
        <v>132</v>
      </c>
      <c r="C121" s="33"/>
      <c r="D121" s="33"/>
      <c r="E121" s="33"/>
      <c r="F121" s="33"/>
      <c r="G121" s="33"/>
      <c r="H121" s="33"/>
      <c r="I121" s="33">
        <v>251446</v>
      </c>
      <c r="J121" s="33"/>
      <c r="K121" s="33">
        <v>251446</v>
      </c>
      <c r="L121" s="33"/>
      <c r="M121" s="33">
        <v>267950</v>
      </c>
      <c r="N121" s="33"/>
      <c r="O121" s="33">
        <v>267950</v>
      </c>
      <c r="P121" s="33"/>
      <c r="Q121" s="33">
        <v>245930</v>
      </c>
      <c r="R121" s="33">
        <v>245930</v>
      </c>
      <c r="S121" s="33"/>
      <c r="T121" s="33"/>
      <c r="U121" s="33"/>
      <c r="V121" s="33"/>
      <c r="W121" s="33"/>
      <c r="X121" s="33"/>
      <c r="Y121" s="33"/>
      <c r="Z121" s="33">
        <v>245930</v>
      </c>
      <c r="AA121" s="33">
        <v>245930</v>
      </c>
      <c r="AB121" s="33"/>
      <c r="AC121" s="33">
        <v>245930</v>
      </c>
      <c r="AD121" s="33">
        <v>245930</v>
      </c>
      <c r="AE121" s="33"/>
      <c r="AF121" s="98"/>
    </row>
    <row r="122" spans="1:32">
      <c r="A122" s="8"/>
      <c r="B122" s="93" t="s">
        <v>136</v>
      </c>
      <c r="C122" s="33"/>
      <c r="D122" s="33"/>
      <c r="E122" s="33"/>
      <c r="F122" s="33"/>
      <c r="G122" s="33"/>
      <c r="H122" s="33"/>
      <c r="I122" s="33">
        <v>251447</v>
      </c>
      <c r="J122" s="33"/>
      <c r="K122" s="33">
        <v>251447</v>
      </c>
      <c r="L122" s="33"/>
      <c r="M122" s="33">
        <v>267951</v>
      </c>
      <c r="N122" s="33"/>
      <c r="O122" s="33">
        <v>267951</v>
      </c>
      <c r="P122" s="33"/>
      <c r="Q122" s="33">
        <v>245930</v>
      </c>
      <c r="R122" s="33">
        <v>245930</v>
      </c>
      <c r="S122" s="33"/>
      <c r="T122" s="33"/>
      <c r="U122" s="33"/>
      <c r="V122" s="33"/>
      <c r="W122" s="33"/>
      <c r="X122" s="33"/>
      <c r="Y122" s="33"/>
      <c r="Z122" s="33">
        <v>245930</v>
      </c>
      <c r="AA122" s="33">
        <v>245930</v>
      </c>
      <c r="AB122" s="33"/>
      <c r="AC122" s="33">
        <v>245930</v>
      </c>
      <c r="AD122" s="33">
        <v>245930</v>
      </c>
      <c r="AE122" s="33"/>
      <c r="AF122" s="98"/>
    </row>
    <row r="123" spans="1:32">
      <c r="A123" s="8"/>
      <c r="B123" s="93" t="s">
        <v>129</v>
      </c>
      <c r="C123" s="33"/>
      <c r="D123" s="33"/>
      <c r="E123" s="33"/>
      <c r="F123" s="33"/>
      <c r="G123" s="33"/>
      <c r="H123" s="33"/>
      <c r="I123" s="33">
        <v>10850</v>
      </c>
      <c r="J123" s="33"/>
      <c r="K123" s="33">
        <v>10850</v>
      </c>
      <c r="L123" s="33"/>
      <c r="M123" s="33">
        <v>10850</v>
      </c>
      <c r="N123" s="33"/>
      <c r="O123" s="33">
        <v>10850</v>
      </c>
      <c r="P123" s="33"/>
      <c r="Q123" s="33">
        <v>10850</v>
      </c>
      <c r="R123" s="33">
        <v>10850</v>
      </c>
      <c r="S123" s="33"/>
      <c r="T123" s="33"/>
      <c r="U123" s="33"/>
      <c r="V123" s="33"/>
      <c r="W123" s="33"/>
      <c r="X123" s="33"/>
      <c r="Y123" s="33"/>
      <c r="Z123" s="33">
        <v>10850</v>
      </c>
      <c r="AA123" s="33">
        <v>10850</v>
      </c>
      <c r="AB123" s="33"/>
      <c r="AC123" s="33">
        <v>10850</v>
      </c>
      <c r="AD123" s="33">
        <v>10850</v>
      </c>
      <c r="AE123" s="33"/>
      <c r="AF123" s="98"/>
    </row>
    <row r="124" spans="1:32">
      <c r="A124" s="8"/>
      <c r="B124" s="93" t="s">
        <v>148</v>
      </c>
      <c r="C124" s="33">
        <v>174546</v>
      </c>
      <c r="D124" s="33">
        <v>174546</v>
      </c>
      <c r="E124" s="33"/>
      <c r="F124" s="33">
        <v>178063</v>
      </c>
      <c r="G124" s="33">
        <v>178063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98"/>
    </row>
    <row r="125" spans="1:32">
      <c r="A125" s="8"/>
      <c r="B125" s="93" t="s">
        <v>131</v>
      </c>
      <c r="C125" s="33"/>
      <c r="D125" s="33"/>
      <c r="E125" s="33"/>
      <c r="F125" s="33"/>
      <c r="G125" s="33"/>
      <c r="H125" s="33"/>
      <c r="I125" s="33">
        <v>87880</v>
      </c>
      <c r="J125" s="33"/>
      <c r="K125" s="33">
        <v>87880</v>
      </c>
      <c r="L125" s="33"/>
      <c r="M125" s="33">
        <v>93649</v>
      </c>
      <c r="N125" s="33"/>
      <c r="O125" s="33">
        <v>93649</v>
      </c>
      <c r="P125" s="33"/>
      <c r="Q125" s="33">
        <v>85953</v>
      </c>
      <c r="R125" s="33">
        <v>85953</v>
      </c>
      <c r="S125" s="33"/>
      <c r="T125" s="33"/>
      <c r="U125" s="33"/>
      <c r="V125" s="33"/>
      <c r="W125" s="33"/>
      <c r="X125" s="33"/>
      <c r="Y125" s="33"/>
      <c r="Z125" s="33">
        <v>85953</v>
      </c>
      <c r="AA125" s="33">
        <v>85953</v>
      </c>
      <c r="AB125" s="33"/>
      <c r="AC125" s="33">
        <v>85953</v>
      </c>
      <c r="AD125" s="33">
        <v>85953</v>
      </c>
      <c r="AE125" s="33"/>
      <c r="AF125" s="98"/>
    </row>
    <row r="126" spans="1:32">
      <c r="A126" s="8"/>
      <c r="B126" s="93" t="s">
        <v>130</v>
      </c>
      <c r="C126" s="33"/>
      <c r="D126" s="33"/>
      <c r="E126" s="33"/>
      <c r="F126" s="33"/>
      <c r="G126" s="33"/>
      <c r="H126" s="33"/>
      <c r="I126" s="33">
        <v>87881</v>
      </c>
      <c r="J126" s="33"/>
      <c r="K126" s="33">
        <v>87881</v>
      </c>
      <c r="L126" s="33"/>
      <c r="M126" s="33">
        <v>93649</v>
      </c>
      <c r="N126" s="33"/>
      <c r="O126" s="33">
        <v>93649</v>
      </c>
      <c r="P126" s="33"/>
      <c r="Q126" s="33">
        <v>85953</v>
      </c>
      <c r="R126" s="33">
        <v>85953</v>
      </c>
      <c r="S126" s="33"/>
      <c r="T126" s="33"/>
      <c r="U126" s="33"/>
      <c r="V126" s="33"/>
      <c r="W126" s="33"/>
      <c r="X126" s="33"/>
      <c r="Y126" s="33"/>
      <c r="Z126" s="33">
        <v>85953</v>
      </c>
      <c r="AA126" s="33">
        <v>85953</v>
      </c>
      <c r="AB126" s="33"/>
      <c r="AC126" s="33">
        <v>85953</v>
      </c>
      <c r="AD126" s="33">
        <v>85953</v>
      </c>
      <c r="AE126" s="33"/>
      <c r="AF126" s="98"/>
    </row>
    <row r="127" spans="1:32">
      <c r="A127" s="8"/>
      <c r="B127" s="93" t="s">
        <v>133</v>
      </c>
      <c r="C127" s="33"/>
      <c r="D127" s="33"/>
      <c r="E127" s="33"/>
      <c r="F127" s="33"/>
      <c r="G127" s="33"/>
      <c r="H127" s="33"/>
      <c r="I127" s="33">
        <v>3792</v>
      </c>
      <c r="J127" s="33"/>
      <c r="K127" s="33">
        <v>3792</v>
      </c>
      <c r="L127" s="33"/>
      <c r="M127" s="33">
        <v>3792</v>
      </c>
      <c r="N127" s="33"/>
      <c r="O127" s="33">
        <v>3792</v>
      </c>
      <c r="P127" s="33"/>
      <c r="Q127" s="33">
        <v>3792</v>
      </c>
      <c r="R127" s="33">
        <v>3792</v>
      </c>
      <c r="S127" s="33"/>
      <c r="T127" s="33"/>
      <c r="U127" s="33"/>
      <c r="V127" s="33"/>
      <c r="W127" s="33"/>
      <c r="X127" s="33"/>
      <c r="Y127" s="33"/>
      <c r="Z127" s="33">
        <v>3792</v>
      </c>
      <c r="AA127" s="33">
        <v>3792</v>
      </c>
      <c r="AB127" s="33"/>
      <c r="AC127" s="33">
        <v>3792</v>
      </c>
      <c r="AD127" s="33">
        <v>3792</v>
      </c>
      <c r="AE127" s="33"/>
      <c r="AF127" s="98"/>
    </row>
    <row r="128" spans="1:32">
      <c r="A128" s="8"/>
      <c r="B128" s="93" t="s">
        <v>149</v>
      </c>
      <c r="C128" s="33">
        <v>1000</v>
      </c>
      <c r="D128" s="33">
        <v>1000</v>
      </c>
      <c r="E128" s="33"/>
      <c r="F128" s="33">
        <v>1115</v>
      </c>
      <c r="G128" s="33">
        <v>1115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98"/>
    </row>
    <row r="129" spans="1:32">
      <c r="A129" s="8"/>
      <c r="B129" s="93" t="s">
        <v>134</v>
      </c>
      <c r="C129" s="33"/>
      <c r="D129" s="33"/>
      <c r="E129" s="33"/>
      <c r="F129" s="33"/>
      <c r="G129" s="33"/>
      <c r="H129" s="33"/>
      <c r="I129" s="33">
        <v>500</v>
      </c>
      <c r="J129" s="33"/>
      <c r="K129" s="33">
        <v>500</v>
      </c>
      <c r="L129" s="33"/>
      <c r="M129" s="33">
        <v>550</v>
      </c>
      <c r="N129" s="33"/>
      <c r="O129" s="33">
        <v>550</v>
      </c>
      <c r="P129" s="33"/>
      <c r="Q129" s="33">
        <v>700</v>
      </c>
      <c r="R129" s="33">
        <v>700</v>
      </c>
      <c r="S129" s="33"/>
      <c r="T129" s="33"/>
      <c r="U129" s="33"/>
      <c r="V129" s="33"/>
      <c r="W129" s="33"/>
      <c r="X129" s="33"/>
      <c r="Y129" s="33"/>
      <c r="Z129" s="33">
        <v>700</v>
      </c>
      <c r="AA129" s="33">
        <v>700</v>
      </c>
      <c r="AB129" s="33"/>
      <c r="AC129" s="33">
        <v>700</v>
      </c>
      <c r="AD129" s="33">
        <v>700</v>
      </c>
      <c r="AE129" s="33"/>
      <c r="AF129" s="98"/>
    </row>
    <row r="130" spans="1:32">
      <c r="A130" s="8"/>
      <c r="B130" s="93" t="s">
        <v>135</v>
      </c>
      <c r="C130" s="33"/>
      <c r="D130" s="33"/>
      <c r="E130" s="33"/>
      <c r="F130" s="33"/>
      <c r="G130" s="33"/>
      <c r="H130" s="33"/>
      <c r="I130" s="33">
        <v>500</v>
      </c>
      <c r="J130" s="33"/>
      <c r="K130" s="33">
        <v>500</v>
      </c>
      <c r="L130" s="33"/>
      <c r="M130" s="33">
        <v>550</v>
      </c>
      <c r="N130" s="33"/>
      <c r="O130" s="33">
        <v>550</v>
      </c>
      <c r="P130" s="33"/>
      <c r="Q130" s="33">
        <v>700</v>
      </c>
      <c r="R130" s="33">
        <v>700</v>
      </c>
      <c r="S130" s="33"/>
      <c r="T130" s="33"/>
      <c r="U130" s="33"/>
      <c r="V130" s="33"/>
      <c r="W130" s="33"/>
      <c r="X130" s="33"/>
      <c r="Y130" s="33"/>
      <c r="Z130" s="33">
        <v>700</v>
      </c>
      <c r="AA130" s="33">
        <v>700</v>
      </c>
      <c r="AB130" s="33"/>
      <c r="AC130" s="33">
        <v>700</v>
      </c>
      <c r="AD130" s="33">
        <v>700</v>
      </c>
      <c r="AE130" s="33"/>
      <c r="AF130" s="98"/>
    </row>
    <row r="131" spans="1:32">
      <c r="A131" s="8"/>
      <c r="B131" s="93" t="s">
        <v>150</v>
      </c>
      <c r="C131" s="33">
        <v>100700</v>
      </c>
      <c r="D131" s="33">
        <v>100700</v>
      </c>
      <c r="E131" s="33"/>
      <c r="F131" s="33">
        <v>98365</v>
      </c>
      <c r="G131" s="33">
        <v>98365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98"/>
    </row>
    <row r="132" spans="1:32">
      <c r="A132" s="8"/>
      <c r="B132" s="93" t="s">
        <v>138</v>
      </c>
      <c r="C132" s="33"/>
      <c r="D132" s="33"/>
      <c r="E132" s="33"/>
      <c r="F132" s="33"/>
      <c r="G132" s="33"/>
      <c r="H132" s="33"/>
      <c r="I132" s="33">
        <v>37580</v>
      </c>
      <c r="J132" s="33"/>
      <c r="K132" s="33">
        <v>37580</v>
      </c>
      <c r="L132" s="33"/>
      <c r="M132" s="33">
        <v>41251</v>
      </c>
      <c r="N132" s="33"/>
      <c r="O132" s="33">
        <v>41251</v>
      </c>
      <c r="P132" s="33"/>
      <c r="Q132" s="33">
        <v>37080</v>
      </c>
      <c r="R132" s="33">
        <v>37080</v>
      </c>
      <c r="S132" s="33"/>
      <c r="T132" s="33"/>
      <c r="U132" s="33"/>
      <c r="V132" s="33"/>
      <c r="W132" s="33"/>
      <c r="X132" s="33"/>
      <c r="Y132" s="33"/>
      <c r="Z132" s="33">
        <v>37080</v>
      </c>
      <c r="AA132" s="33">
        <v>37080</v>
      </c>
      <c r="AB132" s="33"/>
      <c r="AC132" s="33">
        <v>37080</v>
      </c>
      <c r="AD132" s="33">
        <v>37080</v>
      </c>
      <c r="AE132" s="33"/>
      <c r="AF132" s="98"/>
    </row>
    <row r="133" spans="1:32">
      <c r="A133" s="8"/>
      <c r="B133" s="93" t="s">
        <v>137</v>
      </c>
      <c r="C133" s="33"/>
      <c r="D133" s="33"/>
      <c r="E133" s="33"/>
      <c r="F133" s="33"/>
      <c r="G133" s="33"/>
      <c r="H133" s="33"/>
      <c r="I133" s="33">
        <v>37580</v>
      </c>
      <c r="J133" s="33"/>
      <c r="K133" s="33">
        <v>37580</v>
      </c>
      <c r="L133" s="33"/>
      <c r="M133" s="33">
        <v>41251</v>
      </c>
      <c r="N133" s="33"/>
      <c r="O133" s="33">
        <v>41251</v>
      </c>
      <c r="P133" s="33"/>
      <c r="Q133" s="33">
        <v>37080</v>
      </c>
      <c r="R133" s="33">
        <v>37080</v>
      </c>
      <c r="S133" s="33"/>
      <c r="T133" s="33"/>
      <c r="U133" s="33"/>
      <c r="V133" s="33"/>
      <c r="W133" s="33"/>
      <c r="X133" s="33"/>
      <c r="Y133" s="33"/>
      <c r="Z133" s="33">
        <v>37080</v>
      </c>
      <c r="AA133" s="33">
        <v>37080</v>
      </c>
      <c r="AB133" s="33"/>
      <c r="AC133" s="33">
        <v>37080</v>
      </c>
      <c r="AD133" s="33">
        <v>37080</v>
      </c>
      <c r="AE133" s="33"/>
      <c r="AF133" s="98"/>
    </row>
    <row r="134" spans="1:32">
      <c r="A134" s="8"/>
      <c r="B134" s="93" t="s">
        <v>125</v>
      </c>
      <c r="C134" s="33"/>
      <c r="D134" s="33"/>
      <c r="E134" s="33"/>
      <c r="F134" s="33"/>
      <c r="G134" s="33"/>
      <c r="H134" s="33"/>
      <c r="I134" s="33">
        <v>22800</v>
      </c>
      <c r="J134" s="33"/>
      <c r="K134" s="33">
        <v>22800</v>
      </c>
      <c r="L134" s="33"/>
      <c r="M134" s="33">
        <v>14300</v>
      </c>
      <c r="N134" s="33"/>
      <c r="O134" s="33">
        <v>14300</v>
      </c>
      <c r="P134" s="33"/>
      <c r="Q134" s="33">
        <v>22800</v>
      </c>
      <c r="R134" s="33">
        <v>22800</v>
      </c>
      <c r="S134" s="33"/>
      <c r="T134" s="33"/>
      <c r="U134" s="33"/>
      <c r="V134" s="33"/>
      <c r="W134" s="33"/>
      <c r="X134" s="33"/>
      <c r="Y134" s="33"/>
      <c r="Z134" s="33">
        <v>22800</v>
      </c>
      <c r="AA134" s="33">
        <v>22800</v>
      </c>
      <c r="AB134" s="33"/>
      <c r="AC134" s="33">
        <v>22800</v>
      </c>
      <c r="AD134" s="33">
        <v>22800</v>
      </c>
      <c r="AE134" s="33"/>
      <c r="AF134" s="98"/>
    </row>
    <row r="135" spans="1:32">
      <c r="A135" s="8"/>
      <c r="B135" s="93" t="s">
        <v>151</v>
      </c>
      <c r="C135" s="33">
        <v>29751</v>
      </c>
      <c r="D135" s="33">
        <v>29751</v>
      </c>
      <c r="E135" s="33"/>
      <c r="F135" s="33">
        <v>37872</v>
      </c>
      <c r="G135" s="33">
        <v>37872</v>
      </c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98"/>
    </row>
    <row r="136" spans="1:32">
      <c r="A136" s="8"/>
      <c r="B136" s="96" t="s">
        <v>140</v>
      </c>
      <c r="C136" s="33"/>
      <c r="D136" s="33"/>
      <c r="E136" s="33"/>
      <c r="F136" s="33"/>
      <c r="G136" s="33"/>
      <c r="H136" s="33"/>
      <c r="I136" s="33">
        <v>13500</v>
      </c>
      <c r="J136" s="33"/>
      <c r="K136" s="33">
        <v>13500</v>
      </c>
      <c r="L136" s="33"/>
      <c r="M136" s="33">
        <v>14677</v>
      </c>
      <c r="N136" s="33"/>
      <c r="O136" s="33">
        <v>14677</v>
      </c>
      <c r="P136" s="33"/>
      <c r="Q136" s="33">
        <v>18500</v>
      </c>
      <c r="R136" s="33">
        <v>18500</v>
      </c>
      <c r="S136" s="33"/>
      <c r="T136" s="33"/>
      <c r="U136" s="33"/>
      <c r="V136" s="33"/>
      <c r="W136" s="33"/>
      <c r="X136" s="33"/>
      <c r="Y136" s="33"/>
      <c r="Z136" s="33">
        <v>18500</v>
      </c>
      <c r="AA136" s="33">
        <v>18500</v>
      </c>
      <c r="AB136" s="33"/>
      <c r="AC136" s="33">
        <v>18500</v>
      </c>
      <c r="AD136" s="33">
        <v>18500</v>
      </c>
      <c r="AE136" s="33"/>
      <c r="AF136" s="98"/>
    </row>
    <row r="137" spans="1:32">
      <c r="A137" s="8"/>
      <c r="B137" s="96" t="s">
        <v>139</v>
      </c>
      <c r="C137" s="33"/>
      <c r="D137" s="33"/>
      <c r="E137" s="33"/>
      <c r="F137" s="33"/>
      <c r="G137" s="33"/>
      <c r="H137" s="33"/>
      <c r="I137" s="33">
        <v>16600</v>
      </c>
      <c r="J137" s="33"/>
      <c r="K137" s="33">
        <v>16600</v>
      </c>
      <c r="L137" s="33"/>
      <c r="M137" s="33">
        <v>14674</v>
      </c>
      <c r="N137" s="33"/>
      <c r="O137" s="33">
        <v>14674</v>
      </c>
      <c r="P137" s="33"/>
      <c r="Q137" s="33">
        <v>18500</v>
      </c>
      <c r="R137" s="33">
        <v>18500</v>
      </c>
      <c r="S137" s="33"/>
      <c r="T137" s="33"/>
      <c r="U137" s="33"/>
      <c r="V137" s="33"/>
      <c r="W137" s="33"/>
      <c r="X137" s="33"/>
      <c r="Y137" s="33"/>
      <c r="Z137" s="33">
        <v>18500</v>
      </c>
      <c r="AA137" s="33">
        <v>18500</v>
      </c>
      <c r="AB137" s="33"/>
      <c r="AC137" s="33">
        <v>18500</v>
      </c>
      <c r="AD137" s="33">
        <v>18500</v>
      </c>
      <c r="AE137" s="33"/>
      <c r="AF137" s="98"/>
    </row>
    <row r="138" spans="1:32">
      <c r="A138" s="8"/>
      <c r="B138" s="96" t="s">
        <v>126</v>
      </c>
      <c r="C138" s="33"/>
      <c r="D138" s="33"/>
      <c r="E138" s="33"/>
      <c r="F138" s="33"/>
      <c r="G138" s="33"/>
      <c r="H138" s="33"/>
      <c r="I138" s="33">
        <v>50</v>
      </c>
      <c r="J138" s="33"/>
      <c r="K138" s="33">
        <v>50</v>
      </c>
      <c r="L138" s="33"/>
      <c r="M138" s="33">
        <v>1050</v>
      </c>
      <c r="N138" s="33"/>
      <c r="O138" s="33">
        <v>1050</v>
      </c>
      <c r="P138" s="33"/>
      <c r="Q138" s="33">
        <v>1050</v>
      </c>
      <c r="R138" s="33">
        <v>1050</v>
      </c>
      <c r="S138" s="33"/>
      <c r="T138" s="33"/>
      <c r="U138" s="33"/>
      <c r="V138" s="33"/>
      <c r="W138" s="33"/>
      <c r="X138" s="33"/>
      <c r="Y138" s="33"/>
      <c r="Z138" s="33">
        <v>1050</v>
      </c>
      <c r="AA138" s="33">
        <v>1050</v>
      </c>
      <c r="AB138" s="33"/>
      <c r="AC138" s="33">
        <v>1050</v>
      </c>
      <c r="AD138" s="33">
        <v>1050</v>
      </c>
      <c r="AE138" s="33"/>
      <c r="AF138" s="98"/>
    </row>
    <row r="139" spans="1:32">
      <c r="A139" s="8"/>
      <c r="B139" s="96" t="s">
        <v>152</v>
      </c>
      <c r="C139" s="33">
        <v>7400</v>
      </c>
      <c r="D139" s="33">
        <v>7400</v>
      </c>
      <c r="E139" s="33"/>
      <c r="F139" s="33">
        <v>7125</v>
      </c>
      <c r="G139" s="33">
        <v>7125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98"/>
    </row>
    <row r="140" spans="1:32">
      <c r="A140" s="8"/>
      <c r="B140" s="97" t="s">
        <v>141</v>
      </c>
      <c r="C140" s="33"/>
      <c r="D140" s="33"/>
      <c r="E140" s="33"/>
      <c r="F140" s="33"/>
      <c r="G140" s="33"/>
      <c r="H140" s="33"/>
      <c r="I140" s="33">
        <v>2750</v>
      </c>
      <c r="J140" s="33"/>
      <c r="K140" s="33">
        <v>2750</v>
      </c>
      <c r="L140" s="33"/>
      <c r="M140" s="33">
        <v>21123</v>
      </c>
      <c r="N140" s="33"/>
      <c r="O140" s="33">
        <v>21123</v>
      </c>
      <c r="P140" s="33"/>
      <c r="Q140" s="33">
        <v>16636</v>
      </c>
      <c r="R140" s="33">
        <v>16636</v>
      </c>
      <c r="S140" s="33"/>
      <c r="T140" s="33"/>
      <c r="U140" s="33"/>
      <c r="V140" s="33"/>
      <c r="W140" s="33"/>
      <c r="X140" s="33"/>
      <c r="Y140" s="33"/>
      <c r="Z140" s="33">
        <v>16636</v>
      </c>
      <c r="AA140" s="33">
        <v>16636</v>
      </c>
      <c r="AB140" s="33"/>
      <c r="AC140" s="33">
        <v>16636</v>
      </c>
      <c r="AD140" s="33">
        <v>16636</v>
      </c>
      <c r="AE140" s="33"/>
      <c r="AF140" s="98"/>
    </row>
    <row r="141" spans="1:32">
      <c r="A141" s="8"/>
      <c r="B141" s="97" t="s">
        <v>142</v>
      </c>
      <c r="C141" s="33"/>
      <c r="D141" s="33"/>
      <c r="E141" s="33"/>
      <c r="F141" s="33"/>
      <c r="G141" s="33"/>
      <c r="H141" s="33"/>
      <c r="I141" s="33">
        <v>10650</v>
      </c>
      <c r="J141" s="33"/>
      <c r="K141" s="33">
        <v>10650</v>
      </c>
      <c r="L141" s="33"/>
      <c r="M141" s="33">
        <v>20623</v>
      </c>
      <c r="N141" s="33"/>
      <c r="O141" s="33">
        <v>20623</v>
      </c>
      <c r="P141" s="33"/>
      <c r="Q141" s="33">
        <v>16637</v>
      </c>
      <c r="R141" s="33">
        <v>16637</v>
      </c>
      <c r="S141" s="33"/>
      <c r="T141" s="33"/>
      <c r="U141" s="33"/>
      <c r="V141" s="33"/>
      <c r="W141" s="33"/>
      <c r="X141" s="33"/>
      <c r="Y141" s="33"/>
      <c r="Z141" s="33">
        <v>16637</v>
      </c>
      <c r="AA141" s="33">
        <v>16637</v>
      </c>
      <c r="AB141" s="33"/>
      <c r="AC141" s="33">
        <v>16637</v>
      </c>
      <c r="AD141" s="33">
        <v>16637</v>
      </c>
      <c r="AE141" s="33"/>
      <c r="AF141" s="98"/>
    </row>
    <row r="142" spans="1:32">
      <c r="A142" s="8"/>
      <c r="B142" s="97" t="s">
        <v>127</v>
      </c>
      <c r="C142" s="33"/>
      <c r="D142" s="33"/>
      <c r="E142" s="33"/>
      <c r="F142" s="33"/>
      <c r="G142" s="33"/>
      <c r="H142" s="33"/>
      <c r="I142" s="33">
        <v>1500</v>
      </c>
      <c r="J142" s="33"/>
      <c r="K142" s="33">
        <v>1500</v>
      </c>
      <c r="L142" s="33"/>
      <c r="M142" s="33">
        <v>1500</v>
      </c>
      <c r="N142" s="33"/>
      <c r="O142" s="33">
        <v>1500</v>
      </c>
      <c r="P142" s="33"/>
      <c r="Q142" s="33">
        <v>1500</v>
      </c>
      <c r="R142" s="33">
        <v>1500</v>
      </c>
      <c r="S142" s="33"/>
      <c r="T142" s="33"/>
      <c r="U142" s="33"/>
      <c r="V142" s="33"/>
      <c r="W142" s="33"/>
      <c r="X142" s="33"/>
      <c r="Y142" s="33"/>
      <c r="Z142" s="33">
        <v>1500</v>
      </c>
      <c r="AA142" s="33">
        <v>1500</v>
      </c>
      <c r="AB142" s="33"/>
      <c r="AC142" s="33">
        <v>1500</v>
      </c>
      <c r="AD142" s="33">
        <v>1500</v>
      </c>
      <c r="AE142" s="33"/>
      <c r="AF142" s="98"/>
    </row>
    <row r="143" spans="1:32">
      <c r="A143" s="8"/>
      <c r="B143" s="97" t="s">
        <v>153</v>
      </c>
      <c r="C143" s="33">
        <v>400</v>
      </c>
      <c r="D143" s="33">
        <v>400</v>
      </c>
      <c r="E143" s="33"/>
      <c r="F143" s="33">
        <v>985</v>
      </c>
      <c r="G143" s="33">
        <v>985</v>
      </c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98"/>
    </row>
    <row r="144" spans="1:32">
      <c r="A144" s="8"/>
      <c r="B144" s="96" t="s">
        <v>143</v>
      </c>
      <c r="C144" s="33"/>
      <c r="D144" s="33"/>
      <c r="E144" s="33"/>
      <c r="F144" s="33"/>
      <c r="G144" s="33"/>
      <c r="H144" s="33"/>
      <c r="I144" s="33">
        <v>304</v>
      </c>
      <c r="J144" s="33"/>
      <c r="K144" s="33">
        <v>304</v>
      </c>
      <c r="L144" s="33"/>
      <c r="M144" s="33">
        <v>304</v>
      </c>
      <c r="N144" s="33"/>
      <c r="O144" s="33">
        <v>304</v>
      </c>
      <c r="P144" s="33"/>
      <c r="Q144" s="33">
        <v>304</v>
      </c>
      <c r="R144" s="33">
        <v>304</v>
      </c>
      <c r="S144" s="33"/>
      <c r="T144" s="33"/>
      <c r="U144" s="33"/>
      <c r="V144" s="33"/>
      <c r="W144" s="33"/>
      <c r="X144" s="33"/>
      <c r="Y144" s="33"/>
      <c r="Z144" s="33">
        <v>304</v>
      </c>
      <c r="AA144" s="33">
        <v>304</v>
      </c>
      <c r="AB144" s="33"/>
      <c r="AC144" s="33">
        <v>304</v>
      </c>
      <c r="AD144" s="33">
        <v>304</v>
      </c>
      <c r="AE144" s="33"/>
      <c r="AF144" s="98"/>
    </row>
    <row r="145" spans="1:32">
      <c r="A145" s="8"/>
      <c r="B145" s="96" t="s">
        <v>144</v>
      </c>
      <c r="C145" s="33"/>
      <c r="D145" s="33"/>
      <c r="E145" s="33"/>
      <c r="F145" s="33"/>
      <c r="G145" s="33"/>
      <c r="H145" s="33"/>
      <c r="I145" s="33">
        <v>304</v>
      </c>
      <c r="J145" s="33"/>
      <c r="K145" s="33">
        <v>304</v>
      </c>
      <c r="L145" s="33"/>
      <c r="M145" s="33">
        <v>304</v>
      </c>
      <c r="N145" s="33"/>
      <c r="O145" s="33">
        <v>304</v>
      </c>
      <c r="P145" s="33"/>
      <c r="Q145" s="33">
        <v>304</v>
      </c>
      <c r="R145" s="33">
        <v>304</v>
      </c>
      <c r="S145" s="33"/>
      <c r="T145" s="33"/>
      <c r="U145" s="33"/>
      <c r="V145" s="33"/>
      <c r="W145" s="33"/>
      <c r="X145" s="33"/>
      <c r="Y145" s="33"/>
      <c r="Z145" s="33">
        <v>304</v>
      </c>
      <c r="AA145" s="33">
        <v>304</v>
      </c>
      <c r="AB145" s="33"/>
      <c r="AC145" s="33">
        <v>304</v>
      </c>
      <c r="AD145" s="33">
        <v>304</v>
      </c>
      <c r="AE145" s="33"/>
      <c r="AF145" s="98"/>
    </row>
    <row r="146" spans="1:32">
      <c r="A146" s="8"/>
      <c r="B146" s="96" t="s">
        <v>154</v>
      </c>
      <c r="C146" s="33">
        <v>48265</v>
      </c>
      <c r="D146" s="33">
        <v>48265</v>
      </c>
      <c r="E146" s="33"/>
      <c r="F146" s="33">
        <v>45695</v>
      </c>
      <c r="G146" s="33">
        <v>45695</v>
      </c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98"/>
    </row>
    <row r="147" spans="1:32">
      <c r="A147" s="8"/>
      <c r="B147" s="93" t="s">
        <v>145</v>
      </c>
      <c r="C147" s="33"/>
      <c r="D147" s="33"/>
      <c r="E147" s="33"/>
      <c r="F147" s="33"/>
      <c r="G147" s="33"/>
      <c r="H147" s="33"/>
      <c r="I147" s="33">
        <v>20785</v>
      </c>
      <c r="J147" s="33"/>
      <c r="K147" s="33">
        <v>20785</v>
      </c>
      <c r="L147" s="33"/>
      <c r="M147" s="33">
        <v>21792</v>
      </c>
      <c r="N147" s="33"/>
      <c r="O147" s="33">
        <v>21792</v>
      </c>
      <c r="P147" s="33"/>
      <c r="Q147" s="33">
        <v>21500</v>
      </c>
      <c r="R147" s="33">
        <v>21500</v>
      </c>
      <c r="S147" s="33"/>
      <c r="T147" s="33"/>
      <c r="U147" s="33"/>
      <c r="V147" s="33"/>
      <c r="W147" s="33"/>
      <c r="X147" s="33"/>
      <c r="Y147" s="33"/>
      <c r="Z147" s="33">
        <v>21500</v>
      </c>
      <c r="AA147" s="33">
        <v>21500</v>
      </c>
      <c r="AB147" s="33"/>
      <c r="AC147" s="33">
        <v>21500</v>
      </c>
      <c r="AD147" s="33">
        <v>21500</v>
      </c>
      <c r="AE147" s="33"/>
      <c r="AF147" s="98"/>
    </row>
    <row r="148" spans="1:32">
      <c r="A148" s="8"/>
      <c r="B148" s="93" t="s">
        <v>212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>
        <v>7700</v>
      </c>
      <c r="R148" s="33">
        <v>7700</v>
      </c>
      <c r="S148" s="33"/>
      <c r="T148" s="33"/>
      <c r="U148" s="33"/>
      <c r="V148" s="33"/>
      <c r="W148" s="33"/>
      <c r="X148" s="33"/>
      <c r="Y148" s="33"/>
      <c r="Z148" s="33">
        <v>7700</v>
      </c>
      <c r="AA148" s="33">
        <v>7700</v>
      </c>
      <c r="AB148" s="33"/>
      <c r="AC148" s="33">
        <v>7700</v>
      </c>
      <c r="AD148" s="33">
        <v>7700</v>
      </c>
      <c r="AE148" s="33"/>
      <c r="AF148" s="98"/>
    </row>
    <row r="149" spans="1:32">
      <c r="A149" s="8"/>
      <c r="B149" s="93" t="s">
        <v>146</v>
      </c>
      <c r="C149" s="33"/>
      <c r="D149" s="33"/>
      <c r="E149" s="33"/>
      <c r="F149" s="33"/>
      <c r="G149" s="33"/>
      <c r="H149" s="33"/>
      <c r="I149" s="33">
        <v>20586</v>
      </c>
      <c r="J149" s="33"/>
      <c r="K149" s="33">
        <v>20586</v>
      </c>
      <c r="L149" s="33"/>
      <c r="M149" s="33">
        <v>21793</v>
      </c>
      <c r="N149" s="33"/>
      <c r="O149" s="33">
        <v>21793</v>
      </c>
      <c r="P149" s="33"/>
      <c r="Q149" s="33">
        <v>21500</v>
      </c>
      <c r="R149" s="33">
        <v>21500</v>
      </c>
      <c r="S149" s="33"/>
      <c r="T149" s="33"/>
      <c r="U149" s="33"/>
      <c r="V149" s="33"/>
      <c r="W149" s="33"/>
      <c r="X149" s="33"/>
      <c r="Y149" s="33"/>
      <c r="Z149" s="33">
        <v>21500</v>
      </c>
      <c r="AA149" s="33">
        <v>21500</v>
      </c>
      <c r="AB149" s="33"/>
      <c r="AC149" s="33">
        <v>21500</v>
      </c>
      <c r="AD149" s="33">
        <v>21500</v>
      </c>
      <c r="AE149" s="33"/>
      <c r="AF149" s="98"/>
    </row>
    <row r="150" spans="1:32">
      <c r="A150" s="8"/>
      <c r="B150" s="93" t="s">
        <v>213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>
        <v>11250</v>
      </c>
      <c r="R150" s="33">
        <v>11250</v>
      </c>
      <c r="S150" s="33"/>
      <c r="T150" s="33"/>
      <c r="U150" s="33"/>
      <c r="V150" s="33"/>
      <c r="W150" s="33"/>
      <c r="X150" s="33"/>
      <c r="Y150" s="33"/>
      <c r="Z150" s="33">
        <v>11250</v>
      </c>
      <c r="AA150" s="33">
        <v>11250</v>
      </c>
      <c r="AB150" s="33"/>
      <c r="AC150" s="33">
        <v>11250</v>
      </c>
      <c r="AD150" s="33">
        <v>11250</v>
      </c>
      <c r="AE150" s="33"/>
      <c r="AF150" s="98"/>
    </row>
    <row r="151" spans="1:32">
      <c r="A151" s="8"/>
      <c r="B151" s="93" t="s">
        <v>128</v>
      </c>
      <c r="C151" s="33"/>
      <c r="D151" s="33"/>
      <c r="E151" s="33"/>
      <c r="F151" s="33"/>
      <c r="G151" s="33"/>
      <c r="H151" s="33"/>
      <c r="I151" s="33">
        <v>3508</v>
      </c>
      <c r="J151" s="33"/>
      <c r="K151" s="33">
        <v>3508</v>
      </c>
      <c r="L151" s="33"/>
      <c r="M151" s="33">
        <v>3508</v>
      </c>
      <c r="N151" s="33"/>
      <c r="O151" s="33">
        <v>3508</v>
      </c>
      <c r="P151" s="33"/>
      <c r="Q151" s="33">
        <v>3508</v>
      </c>
      <c r="R151" s="33">
        <v>3508</v>
      </c>
      <c r="S151" s="33"/>
      <c r="T151" s="33"/>
      <c r="U151" s="33"/>
      <c r="V151" s="33"/>
      <c r="W151" s="33"/>
      <c r="X151" s="33"/>
      <c r="Y151" s="33"/>
      <c r="Z151" s="33">
        <v>3508</v>
      </c>
      <c r="AA151" s="33">
        <v>3508</v>
      </c>
      <c r="AB151" s="33"/>
      <c r="AC151" s="33">
        <v>3508</v>
      </c>
      <c r="AD151" s="33">
        <v>3508</v>
      </c>
      <c r="AE151" s="33"/>
      <c r="AF151" s="98"/>
    </row>
    <row r="152" spans="1:32">
      <c r="A152" s="8"/>
      <c r="B152" s="93" t="s">
        <v>102</v>
      </c>
      <c r="C152" s="33">
        <v>3698</v>
      </c>
      <c r="D152" s="33">
        <v>3698</v>
      </c>
      <c r="E152" s="33"/>
      <c r="F152" s="33">
        <v>3331</v>
      </c>
      <c r="G152" s="33">
        <v>3331</v>
      </c>
      <c r="H152" s="33"/>
      <c r="I152" s="33">
        <v>3880</v>
      </c>
      <c r="J152" s="33"/>
      <c r="K152" s="33">
        <v>3880</v>
      </c>
      <c r="L152" s="33"/>
      <c r="M152" s="33">
        <v>3652</v>
      </c>
      <c r="N152" s="33"/>
      <c r="O152" s="33">
        <v>3652</v>
      </c>
      <c r="P152" s="33"/>
      <c r="Q152" s="33">
        <v>3428</v>
      </c>
      <c r="R152" s="33">
        <v>3428</v>
      </c>
      <c r="S152" s="33"/>
      <c r="T152" s="33"/>
      <c r="U152" s="33"/>
      <c r="V152" s="33"/>
      <c r="W152" s="33"/>
      <c r="X152" s="33"/>
      <c r="Y152" s="33"/>
      <c r="Z152" s="33">
        <v>3652</v>
      </c>
      <c r="AA152" s="33">
        <v>3652</v>
      </c>
      <c r="AB152" s="33"/>
      <c r="AC152" s="33">
        <v>3652</v>
      </c>
      <c r="AD152" s="33">
        <v>3652</v>
      </c>
      <c r="AE152" s="33"/>
      <c r="AF152" s="98"/>
    </row>
    <row r="153" spans="1:32">
      <c r="A153" s="8"/>
      <c r="B153" s="93" t="s">
        <v>103</v>
      </c>
      <c r="C153" s="33">
        <v>10150</v>
      </c>
      <c r="D153" s="33">
        <v>10150</v>
      </c>
      <c r="E153" s="33"/>
      <c r="F153" s="33">
        <v>10290</v>
      </c>
      <c r="G153" s="33">
        <v>10290</v>
      </c>
      <c r="H153" s="33"/>
      <c r="I153" s="33">
        <v>9464</v>
      </c>
      <c r="J153" s="33"/>
      <c r="K153" s="33">
        <v>9464</v>
      </c>
      <c r="L153" s="33"/>
      <c r="M153" s="33">
        <v>9690</v>
      </c>
      <c r="N153" s="33"/>
      <c r="O153" s="33">
        <v>9690</v>
      </c>
      <c r="P153" s="33"/>
      <c r="Q153" s="33">
        <v>12060</v>
      </c>
      <c r="R153" s="33">
        <v>12060</v>
      </c>
      <c r="S153" s="33"/>
      <c r="T153" s="33"/>
      <c r="U153" s="33"/>
      <c r="V153" s="33"/>
      <c r="W153" s="33"/>
      <c r="X153" s="33"/>
      <c r="Y153" s="33"/>
      <c r="Z153" s="33">
        <v>12060</v>
      </c>
      <c r="AA153" s="33">
        <v>12060</v>
      </c>
      <c r="AB153" s="33"/>
      <c r="AC153" s="33">
        <v>12060</v>
      </c>
      <c r="AD153" s="33">
        <v>12060</v>
      </c>
      <c r="AE153" s="33"/>
      <c r="AF153" s="98"/>
    </row>
    <row r="154" spans="1:32">
      <c r="A154" s="8"/>
      <c r="B154" s="93" t="s">
        <v>170</v>
      </c>
      <c r="C154" s="33">
        <v>2300</v>
      </c>
      <c r="D154" s="33">
        <v>2300</v>
      </c>
      <c r="E154" s="33"/>
      <c r="F154" s="33">
        <v>2016</v>
      </c>
      <c r="G154" s="33">
        <v>2016</v>
      </c>
      <c r="H154" s="33"/>
      <c r="I154" s="33">
        <v>1742</v>
      </c>
      <c r="J154" s="33"/>
      <c r="K154" s="33">
        <v>1742</v>
      </c>
      <c r="L154" s="33"/>
      <c r="M154" s="33">
        <v>1802</v>
      </c>
      <c r="N154" s="33"/>
      <c r="O154" s="33">
        <v>1802</v>
      </c>
      <c r="P154" s="33"/>
      <c r="Q154" s="33">
        <v>636</v>
      </c>
      <c r="R154" s="33">
        <v>636</v>
      </c>
      <c r="S154" s="33"/>
      <c r="T154" s="33"/>
      <c r="U154" s="33"/>
      <c r="V154" s="33"/>
      <c r="W154" s="33"/>
      <c r="X154" s="33"/>
      <c r="Y154" s="33"/>
      <c r="Z154" s="33">
        <v>1802</v>
      </c>
      <c r="AA154" s="33">
        <v>1802</v>
      </c>
      <c r="AB154" s="33"/>
      <c r="AC154" s="33">
        <v>1802</v>
      </c>
      <c r="AD154" s="33">
        <v>1802</v>
      </c>
      <c r="AE154" s="33"/>
      <c r="AF154" s="98"/>
    </row>
    <row r="155" spans="1:32">
      <c r="A155" s="8"/>
      <c r="B155" s="93" t="s">
        <v>104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98"/>
    </row>
    <row r="156" spans="1:32">
      <c r="A156" s="8"/>
      <c r="B156" s="93" t="s">
        <v>110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98"/>
    </row>
    <row r="157" spans="1:32">
      <c r="A157" s="8"/>
      <c r="B157" s="93" t="s">
        <v>123</v>
      </c>
      <c r="C157" s="33"/>
      <c r="D157" s="33"/>
      <c r="E157" s="33"/>
      <c r="F157" s="33">
        <v>1985</v>
      </c>
      <c r="G157" s="33">
        <v>1985</v>
      </c>
      <c r="H157" s="33"/>
      <c r="I157" s="33">
        <v>1400</v>
      </c>
      <c r="J157" s="33"/>
      <c r="K157" s="33">
        <v>1400</v>
      </c>
      <c r="L157" s="33"/>
      <c r="M157" s="33">
        <v>4762</v>
      </c>
      <c r="N157" s="33"/>
      <c r="O157" s="33">
        <v>4762</v>
      </c>
      <c r="P157" s="33"/>
      <c r="Q157" s="33">
        <v>2500</v>
      </c>
      <c r="R157" s="33">
        <v>2500</v>
      </c>
      <c r="S157" s="33"/>
      <c r="T157" s="33"/>
      <c r="U157" s="33"/>
      <c r="V157" s="33"/>
      <c r="W157" s="33"/>
      <c r="X157" s="33"/>
      <c r="Y157" s="33"/>
      <c r="Z157" s="33">
        <v>2500</v>
      </c>
      <c r="AA157" s="33">
        <v>2500</v>
      </c>
      <c r="AB157" s="33"/>
      <c r="AC157" s="33">
        <v>2500</v>
      </c>
      <c r="AD157" s="33">
        <v>2500</v>
      </c>
      <c r="AE157" s="33"/>
      <c r="AF157" s="98"/>
    </row>
    <row r="158" spans="1:32">
      <c r="A158" s="8"/>
      <c r="B158" s="93" t="s">
        <v>111</v>
      </c>
      <c r="C158" s="33">
        <v>2160</v>
      </c>
      <c r="D158" s="33">
        <v>2160</v>
      </c>
      <c r="E158" s="33"/>
      <c r="F158" s="33">
        <v>6760</v>
      </c>
      <c r="G158" s="33">
        <v>6760</v>
      </c>
      <c r="H158" s="33"/>
      <c r="I158" s="33">
        <v>15600</v>
      </c>
      <c r="J158" s="33"/>
      <c r="K158" s="33">
        <v>15600</v>
      </c>
      <c r="L158" s="33"/>
      <c r="M158" s="33">
        <v>16380</v>
      </c>
      <c r="N158" s="33"/>
      <c r="O158" s="33">
        <v>16380</v>
      </c>
      <c r="P158" s="33"/>
      <c r="Q158" s="33">
        <v>16380</v>
      </c>
      <c r="R158" s="33">
        <v>16380</v>
      </c>
      <c r="S158" s="33"/>
      <c r="T158" s="33"/>
      <c r="U158" s="33"/>
      <c r="V158" s="33"/>
      <c r="W158" s="33"/>
      <c r="X158" s="33"/>
      <c r="Y158" s="33"/>
      <c r="Z158" s="33">
        <v>16380</v>
      </c>
      <c r="AA158" s="33">
        <v>16380</v>
      </c>
      <c r="AB158" s="33"/>
      <c r="AC158" s="33">
        <v>16380</v>
      </c>
      <c r="AD158" s="33">
        <v>16380</v>
      </c>
      <c r="AE158" s="33"/>
      <c r="AF158" s="98"/>
    </row>
    <row r="159" spans="1:32">
      <c r="A159" s="8"/>
      <c r="B159" s="93" t="s">
        <v>174</v>
      </c>
      <c r="C159" s="33"/>
      <c r="D159" s="33"/>
      <c r="E159" s="33"/>
      <c r="F159" s="33"/>
      <c r="G159" s="33"/>
      <c r="H159" s="33"/>
      <c r="I159" s="33">
        <v>20800</v>
      </c>
      <c r="J159" s="33"/>
      <c r="K159" s="33"/>
      <c r="L159" s="33">
        <v>20800</v>
      </c>
      <c r="M159" s="33">
        <v>20800</v>
      </c>
      <c r="N159" s="33"/>
      <c r="O159" s="33"/>
      <c r="P159" s="33">
        <v>20800</v>
      </c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98"/>
    </row>
    <row r="160" spans="1:32">
      <c r="A160" s="8"/>
      <c r="B160" s="93" t="s">
        <v>206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>
        <v>20000</v>
      </c>
      <c r="R160" s="33">
        <v>20000</v>
      </c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98"/>
    </row>
    <row r="161" spans="1:32">
      <c r="A161" s="8"/>
      <c r="B161" s="93" t="s">
        <v>207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>
        <v>2000</v>
      </c>
      <c r="N161" s="33"/>
      <c r="O161" s="33"/>
      <c r="P161" s="33">
        <v>2000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98"/>
    </row>
    <row r="162" spans="1:32">
      <c r="A162" s="8"/>
      <c r="B162" s="93" t="s">
        <v>208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>
        <v>11000</v>
      </c>
      <c r="N162" s="33"/>
      <c r="O162" s="33"/>
      <c r="P162" s="33">
        <v>11000</v>
      </c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98"/>
    </row>
    <row r="163" spans="1:32">
      <c r="A163" s="8"/>
      <c r="B163" s="93" t="s">
        <v>173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98"/>
    </row>
    <row r="164" spans="1:32">
      <c r="A164" s="8"/>
      <c r="B164" s="93" t="s">
        <v>202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98"/>
    </row>
    <row r="165" spans="1:32">
      <c r="A165" s="8"/>
      <c r="B165" s="93" t="s">
        <v>157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98"/>
    </row>
    <row r="166" spans="1:32">
      <c r="A166" s="8"/>
      <c r="B166" s="9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98"/>
    </row>
    <row r="167" spans="1:32" ht="15.6">
      <c r="A167" s="8"/>
      <c r="B167" s="161" t="s">
        <v>116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98"/>
    </row>
    <row r="168" spans="1:32" ht="12.6" customHeight="1">
      <c r="A168" s="8"/>
      <c r="B168" s="9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98"/>
    </row>
    <row r="169" spans="1:32" s="152" customFormat="1">
      <c r="A169" s="153"/>
      <c r="B169" s="157" t="s">
        <v>86</v>
      </c>
      <c r="C169" s="158">
        <v>70552</v>
      </c>
      <c r="D169" s="158">
        <v>70552</v>
      </c>
      <c r="E169" s="158">
        <v>0</v>
      </c>
      <c r="F169" s="158">
        <v>75961</v>
      </c>
      <c r="G169" s="158">
        <v>75961</v>
      </c>
      <c r="H169" s="158">
        <v>0</v>
      </c>
      <c r="I169" s="158">
        <v>80821</v>
      </c>
      <c r="J169" s="158"/>
      <c r="K169" s="158">
        <v>80821</v>
      </c>
      <c r="L169" s="158">
        <v>0</v>
      </c>
      <c r="M169" s="158">
        <v>86026</v>
      </c>
      <c r="N169" s="158"/>
      <c r="O169" s="158">
        <v>86026</v>
      </c>
      <c r="P169" s="158">
        <v>0</v>
      </c>
      <c r="Q169" s="158">
        <v>86006</v>
      </c>
      <c r="R169" s="158">
        <v>86006</v>
      </c>
      <c r="S169" s="158">
        <v>0</v>
      </c>
      <c r="T169" s="159"/>
      <c r="U169" s="159"/>
      <c r="V169" s="159"/>
      <c r="W169" s="159"/>
      <c r="X169" s="159"/>
      <c r="Y169" s="159"/>
      <c r="Z169" s="158">
        <v>86006</v>
      </c>
      <c r="AA169" s="158">
        <v>86006</v>
      </c>
      <c r="AB169" s="158">
        <v>0</v>
      </c>
      <c r="AC169" s="158">
        <v>86006</v>
      </c>
      <c r="AD169" s="158">
        <v>86006</v>
      </c>
      <c r="AE169" s="158">
        <v>0</v>
      </c>
      <c r="AF169" s="154"/>
    </row>
    <row r="170" spans="1:32">
      <c r="A170" s="8"/>
      <c r="B170" s="92" t="s">
        <v>105</v>
      </c>
      <c r="C170" s="33">
        <v>50397</v>
      </c>
      <c r="D170" s="33">
        <v>50397</v>
      </c>
      <c r="E170" s="33"/>
      <c r="F170" s="33">
        <v>55941</v>
      </c>
      <c r="G170" s="33">
        <v>55941</v>
      </c>
      <c r="H170" s="33"/>
      <c r="I170" s="33">
        <v>58801</v>
      </c>
      <c r="J170" s="33"/>
      <c r="K170" s="33">
        <v>58801</v>
      </c>
      <c r="L170" s="33"/>
      <c r="M170" s="33">
        <v>64006</v>
      </c>
      <c r="N170" s="33"/>
      <c r="O170" s="33">
        <v>64006</v>
      </c>
      <c r="P170" s="33"/>
      <c r="Q170" s="33">
        <v>64006</v>
      </c>
      <c r="R170" s="33">
        <v>64006</v>
      </c>
      <c r="S170" s="33"/>
      <c r="T170" s="33"/>
      <c r="U170" s="33"/>
      <c r="V170" s="33"/>
      <c r="W170" s="33"/>
      <c r="X170" s="33"/>
      <c r="Y170" s="33"/>
      <c r="Z170" s="33">
        <v>64006</v>
      </c>
      <c r="AA170" s="33">
        <v>64006</v>
      </c>
      <c r="AB170" s="33"/>
      <c r="AC170" s="33">
        <v>64006</v>
      </c>
      <c r="AD170" s="33">
        <v>64006</v>
      </c>
      <c r="AE170" s="33"/>
      <c r="AF170" s="98"/>
    </row>
    <row r="171" spans="1:32">
      <c r="A171" s="8"/>
      <c r="B171" s="93" t="s">
        <v>89</v>
      </c>
      <c r="C171" s="33">
        <v>1305</v>
      </c>
      <c r="D171" s="33">
        <v>1305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98"/>
    </row>
    <row r="172" spans="1:32" ht="12" customHeight="1">
      <c r="A172" s="8"/>
      <c r="B172" s="93" t="s">
        <v>108</v>
      </c>
      <c r="C172" s="33">
        <v>18850</v>
      </c>
      <c r="D172" s="33">
        <v>18850</v>
      </c>
      <c r="E172" s="33"/>
      <c r="F172" s="33">
        <v>20020</v>
      </c>
      <c r="G172" s="33">
        <v>20020</v>
      </c>
      <c r="H172" s="33"/>
      <c r="I172" s="33">
        <v>22020</v>
      </c>
      <c r="J172" s="33"/>
      <c r="K172" s="33">
        <v>22020</v>
      </c>
      <c r="L172" s="33"/>
      <c r="M172" s="33">
        <v>22020</v>
      </c>
      <c r="N172" s="33"/>
      <c r="O172" s="33">
        <v>22020</v>
      </c>
      <c r="P172" s="33"/>
      <c r="Q172" s="33">
        <v>22000</v>
      </c>
      <c r="R172" s="33">
        <v>22000</v>
      </c>
      <c r="S172" s="33"/>
      <c r="T172" s="33"/>
      <c r="U172" s="33"/>
      <c r="V172" s="33"/>
      <c r="W172" s="33"/>
      <c r="X172" s="33"/>
      <c r="Y172" s="33"/>
      <c r="Z172" s="33">
        <v>22000</v>
      </c>
      <c r="AA172" s="33">
        <v>22000</v>
      </c>
      <c r="AB172" s="33"/>
      <c r="AC172" s="33">
        <v>22000</v>
      </c>
      <c r="AD172" s="33">
        <v>22000</v>
      </c>
      <c r="AE172" s="33"/>
      <c r="AF172" s="98"/>
    </row>
    <row r="173" spans="1:32" ht="0.75" hidden="1" customHeight="1">
      <c r="A173" s="8"/>
      <c r="B173" s="93" t="s">
        <v>92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98"/>
    </row>
    <row r="174" spans="1:32" ht="12.6" customHeight="1">
      <c r="A174" s="8"/>
      <c r="B174" s="93" t="s">
        <v>117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98"/>
    </row>
    <row r="175" spans="1:32" ht="12" customHeight="1">
      <c r="A175" s="49"/>
      <c r="B175" s="93" t="s">
        <v>155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98"/>
    </row>
    <row r="176" spans="1:32" ht="12" customHeight="1">
      <c r="A176" s="49"/>
      <c r="B176" s="9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98"/>
    </row>
    <row r="177" spans="1:32" s="152" customFormat="1" ht="15.6" customHeight="1">
      <c r="A177" s="155"/>
      <c r="B177" s="157" t="s">
        <v>93</v>
      </c>
      <c r="C177" s="158">
        <v>70552</v>
      </c>
      <c r="D177" s="158">
        <v>70552</v>
      </c>
      <c r="E177" s="158">
        <v>0</v>
      </c>
      <c r="F177" s="158">
        <v>75961</v>
      </c>
      <c r="G177" s="158">
        <v>75961</v>
      </c>
      <c r="H177" s="158">
        <v>0</v>
      </c>
      <c r="I177" s="158">
        <v>80821</v>
      </c>
      <c r="J177" s="158"/>
      <c r="K177" s="158">
        <v>80821</v>
      </c>
      <c r="L177" s="158">
        <v>0</v>
      </c>
      <c r="M177" s="158">
        <v>86026</v>
      </c>
      <c r="N177" s="158"/>
      <c r="O177" s="158">
        <v>86026</v>
      </c>
      <c r="P177" s="158">
        <v>0</v>
      </c>
      <c r="Q177" s="158">
        <v>86006</v>
      </c>
      <c r="R177" s="158">
        <v>86006</v>
      </c>
      <c r="S177" s="158">
        <v>0</v>
      </c>
      <c r="T177" s="159"/>
      <c r="U177" s="159"/>
      <c r="V177" s="159"/>
      <c r="W177" s="159"/>
      <c r="X177" s="159"/>
      <c r="Y177" s="159"/>
      <c r="Z177" s="158">
        <v>86006</v>
      </c>
      <c r="AA177" s="158">
        <v>86006</v>
      </c>
      <c r="AB177" s="158">
        <v>0</v>
      </c>
      <c r="AC177" s="158">
        <v>86006</v>
      </c>
      <c r="AD177" s="158">
        <v>86006</v>
      </c>
      <c r="AE177" s="158">
        <v>0</v>
      </c>
      <c r="AF177" s="154"/>
    </row>
    <row r="178" spans="1:32" ht="13.8" customHeight="1">
      <c r="A178" s="49"/>
      <c r="B178" s="93" t="s">
        <v>95</v>
      </c>
      <c r="C178" s="33">
        <v>45596</v>
      </c>
      <c r="D178" s="33">
        <v>45596</v>
      </c>
      <c r="E178" s="33"/>
      <c r="F178" s="33">
        <v>46989</v>
      </c>
      <c r="G178" s="33">
        <v>46989</v>
      </c>
      <c r="H178" s="33"/>
      <c r="I178" s="33">
        <v>50850</v>
      </c>
      <c r="J178" s="33"/>
      <c r="K178" s="33">
        <v>50850</v>
      </c>
      <c r="L178" s="33"/>
      <c r="M178" s="33">
        <v>50850</v>
      </c>
      <c r="N178" s="33"/>
      <c r="O178" s="33">
        <v>50850</v>
      </c>
      <c r="P178" s="33"/>
      <c r="Q178" s="33">
        <v>50850</v>
      </c>
      <c r="R178" s="33">
        <v>50850</v>
      </c>
      <c r="S178" s="33"/>
      <c r="T178" s="33"/>
      <c r="U178" s="33"/>
      <c r="V178" s="33"/>
      <c r="W178" s="33"/>
      <c r="X178" s="33"/>
      <c r="Y178" s="33"/>
      <c r="Z178" s="33">
        <v>50850</v>
      </c>
      <c r="AA178" s="33">
        <v>50850</v>
      </c>
      <c r="AB178" s="33"/>
      <c r="AC178" s="33">
        <v>50850</v>
      </c>
      <c r="AD178" s="33">
        <v>50850</v>
      </c>
      <c r="AE178" s="33"/>
      <c r="AF178" s="98"/>
    </row>
    <row r="179" spans="1:32" ht="15" customHeight="1">
      <c r="A179" s="49"/>
      <c r="B179" s="93" t="s">
        <v>96</v>
      </c>
      <c r="C179" s="33">
        <v>15935</v>
      </c>
      <c r="D179" s="33">
        <v>15935</v>
      </c>
      <c r="E179" s="33"/>
      <c r="F179" s="33">
        <v>16419</v>
      </c>
      <c r="G179" s="33">
        <v>16419</v>
      </c>
      <c r="H179" s="33"/>
      <c r="I179" s="33">
        <v>17772</v>
      </c>
      <c r="J179" s="33"/>
      <c r="K179" s="33">
        <v>17772</v>
      </c>
      <c r="L179" s="33"/>
      <c r="M179" s="33">
        <v>17772</v>
      </c>
      <c r="N179" s="33"/>
      <c r="O179" s="33">
        <v>17772</v>
      </c>
      <c r="P179" s="33"/>
      <c r="Q179" s="33">
        <v>17772</v>
      </c>
      <c r="R179" s="33">
        <v>17772</v>
      </c>
      <c r="S179" s="33"/>
      <c r="T179" s="33"/>
      <c r="U179" s="33"/>
      <c r="V179" s="33"/>
      <c r="W179" s="33"/>
      <c r="X179" s="33"/>
      <c r="Y179" s="33"/>
      <c r="Z179" s="33">
        <v>17772</v>
      </c>
      <c r="AA179" s="33">
        <v>17772</v>
      </c>
      <c r="AB179" s="33"/>
      <c r="AC179" s="33">
        <v>17772</v>
      </c>
      <c r="AD179" s="33">
        <v>17772</v>
      </c>
      <c r="AE179" s="33"/>
      <c r="AF179" s="98"/>
    </row>
    <row r="180" spans="1:32">
      <c r="A180" s="17"/>
      <c r="B180" s="93" t="s">
        <v>98</v>
      </c>
      <c r="C180" s="33">
        <v>6640</v>
      </c>
      <c r="D180" s="33">
        <v>6640</v>
      </c>
      <c r="E180" s="33"/>
      <c r="F180" s="33">
        <v>9200</v>
      </c>
      <c r="G180" s="33">
        <v>9200</v>
      </c>
      <c r="H180" s="33"/>
      <c r="I180" s="33">
        <v>8900</v>
      </c>
      <c r="J180" s="33"/>
      <c r="K180" s="33">
        <v>8900</v>
      </c>
      <c r="L180" s="33"/>
      <c r="M180" s="33">
        <v>8900</v>
      </c>
      <c r="N180" s="33"/>
      <c r="O180" s="33">
        <v>8900</v>
      </c>
      <c r="P180" s="33"/>
      <c r="Q180" s="33">
        <v>8880</v>
      </c>
      <c r="R180" s="33">
        <v>8880</v>
      </c>
      <c r="S180" s="33"/>
      <c r="T180" s="33"/>
      <c r="U180" s="33"/>
      <c r="V180" s="33"/>
      <c r="W180" s="33"/>
      <c r="X180" s="33"/>
      <c r="Y180" s="33"/>
      <c r="Z180" s="33">
        <v>8880</v>
      </c>
      <c r="AA180" s="33">
        <v>8880</v>
      </c>
      <c r="AB180" s="33"/>
      <c r="AC180" s="33">
        <v>8880</v>
      </c>
      <c r="AD180" s="33">
        <v>8880</v>
      </c>
      <c r="AE180" s="33"/>
      <c r="AF180" s="98"/>
    </row>
    <row r="181" spans="1:32">
      <c r="A181" s="17"/>
      <c r="B181" s="96" t="s">
        <v>99</v>
      </c>
      <c r="C181" s="33">
        <v>507</v>
      </c>
      <c r="D181" s="33">
        <v>507</v>
      </c>
      <c r="E181" s="33"/>
      <c r="F181" s="33">
        <v>2453</v>
      </c>
      <c r="G181" s="33">
        <v>2453</v>
      </c>
      <c r="H181" s="33"/>
      <c r="I181" s="33">
        <v>2399</v>
      </c>
      <c r="J181" s="33"/>
      <c r="K181" s="33">
        <v>2399</v>
      </c>
      <c r="L181" s="33"/>
      <c r="M181" s="33">
        <v>7469</v>
      </c>
      <c r="N181" s="33"/>
      <c r="O181" s="33">
        <v>7469</v>
      </c>
      <c r="P181" s="33"/>
      <c r="Q181" s="33">
        <v>7469</v>
      </c>
      <c r="R181" s="33">
        <v>7469</v>
      </c>
      <c r="S181" s="33"/>
      <c r="T181" s="33"/>
      <c r="U181" s="33"/>
      <c r="V181" s="33"/>
      <c r="W181" s="33"/>
      <c r="X181" s="33"/>
      <c r="Y181" s="33"/>
      <c r="Z181" s="33">
        <v>7469</v>
      </c>
      <c r="AA181" s="33">
        <v>7469</v>
      </c>
      <c r="AB181" s="33"/>
      <c r="AC181" s="33">
        <v>7469</v>
      </c>
      <c r="AD181" s="33">
        <v>7469</v>
      </c>
      <c r="AE181" s="33"/>
      <c r="AF181" s="98"/>
    </row>
    <row r="182" spans="1:32">
      <c r="A182" s="17"/>
      <c r="B182" s="96" t="s">
        <v>121</v>
      </c>
      <c r="C182" s="33">
        <v>1305</v>
      </c>
      <c r="D182" s="33">
        <v>1305</v>
      </c>
      <c r="E182" s="33"/>
      <c r="F182" s="33">
        <v>900</v>
      </c>
      <c r="G182" s="33">
        <v>900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98"/>
    </row>
    <row r="183" spans="1:32">
      <c r="A183" s="17"/>
      <c r="B183" s="97" t="s">
        <v>100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98"/>
    </row>
    <row r="184" spans="1:32">
      <c r="A184" s="17"/>
      <c r="B184" s="93" t="s">
        <v>101</v>
      </c>
      <c r="C184" s="33">
        <v>569</v>
      </c>
      <c r="D184" s="33">
        <v>569</v>
      </c>
      <c r="E184" s="33"/>
      <c r="F184" s="33"/>
      <c r="G184" s="33"/>
      <c r="H184" s="33"/>
      <c r="I184" s="33">
        <v>820</v>
      </c>
      <c r="J184" s="33"/>
      <c r="K184" s="33">
        <v>820</v>
      </c>
      <c r="L184" s="33"/>
      <c r="M184" s="33">
        <v>914</v>
      </c>
      <c r="N184" s="33"/>
      <c r="O184" s="33">
        <v>914</v>
      </c>
      <c r="P184" s="33"/>
      <c r="Q184" s="33">
        <v>914</v>
      </c>
      <c r="R184" s="33">
        <v>914</v>
      </c>
      <c r="S184" s="33"/>
      <c r="T184" s="33"/>
      <c r="U184" s="33"/>
      <c r="V184" s="33"/>
      <c r="W184" s="33"/>
      <c r="X184" s="33"/>
      <c r="Y184" s="33"/>
      <c r="Z184" s="33">
        <v>914</v>
      </c>
      <c r="AA184" s="33">
        <v>914</v>
      </c>
      <c r="AB184" s="33"/>
      <c r="AC184" s="33">
        <v>914</v>
      </c>
      <c r="AD184" s="33">
        <v>914</v>
      </c>
      <c r="AE184" s="33"/>
      <c r="AF184" s="98"/>
    </row>
    <row r="185" spans="1:32">
      <c r="A185" s="17"/>
      <c r="B185" s="93" t="s">
        <v>109</v>
      </c>
      <c r="C185" s="33"/>
      <c r="D185" s="33"/>
      <c r="E185" s="33"/>
      <c r="F185" s="33"/>
      <c r="G185" s="33"/>
      <c r="H185" s="33"/>
      <c r="I185" s="33">
        <v>80</v>
      </c>
      <c r="J185" s="33"/>
      <c r="K185" s="33">
        <v>80</v>
      </c>
      <c r="L185" s="33"/>
      <c r="M185" s="33">
        <v>121</v>
      </c>
      <c r="N185" s="33"/>
      <c r="O185" s="33">
        <v>121</v>
      </c>
      <c r="P185" s="33"/>
      <c r="Q185" s="33">
        <v>121</v>
      </c>
      <c r="R185" s="33">
        <v>121</v>
      </c>
      <c r="S185" s="33"/>
      <c r="T185" s="33"/>
      <c r="U185" s="33"/>
      <c r="V185" s="33"/>
      <c r="W185" s="33"/>
      <c r="X185" s="33"/>
      <c r="Y185" s="33"/>
      <c r="Z185" s="33">
        <v>121</v>
      </c>
      <c r="AA185" s="33">
        <v>121</v>
      </c>
      <c r="AB185" s="33"/>
      <c r="AC185" s="33">
        <v>121</v>
      </c>
      <c r="AD185" s="33">
        <v>121</v>
      </c>
      <c r="AE185" s="33"/>
      <c r="AF185" s="98"/>
    </row>
    <row r="186" spans="1:32">
      <c r="A186" s="17"/>
      <c r="B186" s="93" t="s">
        <v>162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98"/>
    </row>
    <row r="187" spans="1:32">
      <c r="A187" s="17"/>
      <c r="B187" s="93" t="s">
        <v>163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98"/>
    </row>
    <row r="188" spans="1:32">
      <c r="A188" s="17"/>
      <c r="B188" s="9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98"/>
    </row>
    <row r="189" spans="1:32" ht="15.6">
      <c r="A189" s="17"/>
      <c r="B189" s="161" t="s">
        <v>115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98"/>
    </row>
    <row r="190" spans="1:32" ht="11.4" customHeight="1">
      <c r="A190" s="17"/>
      <c r="B190" s="9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98"/>
    </row>
    <row r="191" spans="1:32" s="152" customFormat="1">
      <c r="A191" s="145"/>
      <c r="B191" s="157" t="s">
        <v>86</v>
      </c>
      <c r="C191" s="158">
        <v>16953</v>
      </c>
      <c r="D191" s="158">
        <v>16953</v>
      </c>
      <c r="E191" s="158">
        <v>0</v>
      </c>
      <c r="F191" s="158">
        <v>24428</v>
      </c>
      <c r="G191" s="158">
        <v>24428</v>
      </c>
      <c r="H191" s="158">
        <v>0</v>
      </c>
      <c r="I191" s="158">
        <v>23961</v>
      </c>
      <c r="J191" s="158"/>
      <c r="K191" s="158">
        <v>23961</v>
      </c>
      <c r="L191" s="158">
        <v>0</v>
      </c>
      <c r="M191" s="158">
        <v>26352</v>
      </c>
      <c r="N191" s="158"/>
      <c r="O191" s="158">
        <v>26352</v>
      </c>
      <c r="P191" s="158">
        <v>0</v>
      </c>
      <c r="Q191" s="158">
        <v>26251</v>
      </c>
      <c r="R191" s="158">
        <v>26251</v>
      </c>
      <c r="S191" s="158">
        <v>0</v>
      </c>
      <c r="T191" s="159"/>
      <c r="U191" s="159"/>
      <c r="V191" s="159"/>
      <c r="W191" s="159"/>
      <c r="X191" s="159"/>
      <c r="Y191" s="159"/>
      <c r="Z191" s="158">
        <v>26251</v>
      </c>
      <c r="AA191" s="158">
        <v>26251</v>
      </c>
      <c r="AB191" s="158">
        <v>0</v>
      </c>
      <c r="AC191" s="158">
        <v>26251</v>
      </c>
      <c r="AD191" s="158">
        <v>26251</v>
      </c>
      <c r="AE191" s="158">
        <v>0</v>
      </c>
      <c r="AF191" s="154"/>
    </row>
    <row r="192" spans="1:32">
      <c r="A192" s="17"/>
      <c r="B192" s="92" t="s">
        <v>105</v>
      </c>
      <c r="C192" s="33">
        <v>12138</v>
      </c>
      <c r="D192" s="33">
        <v>12138</v>
      </c>
      <c r="E192" s="33"/>
      <c r="F192" s="33">
        <v>16680</v>
      </c>
      <c r="G192" s="33">
        <v>16680</v>
      </c>
      <c r="H192" s="33"/>
      <c r="I192" s="33">
        <v>16072</v>
      </c>
      <c r="J192" s="33"/>
      <c r="K192" s="33">
        <v>16072</v>
      </c>
      <c r="L192" s="33"/>
      <c r="M192" s="33">
        <v>18426</v>
      </c>
      <c r="N192" s="33"/>
      <c r="O192" s="33">
        <v>18426</v>
      </c>
      <c r="P192" s="33"/>
      <c r="Q192" s="33">
        <v>18981</v>
      </c>
      <c r="R192" s="33">
        <v>18981</v>
      </c>
      <c r="S192" s="33"/>
      <c r="T192" s="33"/>
      <c r="U192" s="33"/>
      <c r="V192" s="33"/>
      <c r="W192" s="33"/>
      <c r="X192" s="33"/>
      <c r="Y192" s="33"/>
      <c r="Z192" s="33">
        <v>18981</v>
      </c>
      <c r="AA192" s="33">
        <v>18981</v>
      </c>
      <c r="AB192" s="33"/>
      <c r="AC192" s="33">
        <v>18981</v>
      </c>
      <c r="AD192" s="33">
        <v>18981</v>
      </c>
      <c r="AE192" s="33"/>
      <c r="AF192" s="98"/>
    </row>
    <row r="193" spans="1:32">
      <c r="A193" s="17"/>
      <c r="B193" s="93" t="s">
        <v>89</v>
      </c>
      <c r="C193" s="33">
        <v>1015</v>
      </c>
      <c r="D193" s="33">
        <v>1015</v>
      </c>
      <c r="E193" s="33"/>
      <c r="F193" s="33">
        <v>1412</v>
      </c>
      <c r="G193" s="33">
        <v>1412</v>
      </c>
      <c r="H193" s="33"/>
      <c r="I193" s="33">
        <v>1553</v>
      </c>
      <c r="J193" s="33"/>
      <c r="K193" s="33">
        <v>1553</v>
      </c>
      <c r="L193" s="33"/>
      <c r="M193" s="33">
        <v>1590</v>
      </c>
      <c r="N193" s="33"/>
      <c r="O193" s="33">
        <v>1590</v>
      </c>
      <c r="P193" s="33"/>
      <c r="Q193" s="33">
        <v>1770</v>
      </c>
      <c r="R193" s="33">
        <v>1770</v>
      </c>
      <c r="S193" s="33"/>
      <c r="T193" s="33"/>
      <c r="U193" s="33"/>
      <c r="V193" s="33"/>
      <c r="W193" s="33"/>
      <c r="X193" s="33"/>
      <c r="Y193" s="33"/>
      <c r="Z193" s="33">
        <v>1770</v>
      </c>
      <c r="AA193" s="33">
        <v>1770</v>
      </c>
      <c r="AB193" s="33"/>
      <c r="AC193" s="33">
        <v>1770</v>
      </c>
      <c r="AD193" s="33">
        <v>1770</v>
      </c>
      <c r="AE193" s="33"/>
      <c r="AF193" s="98"/>
    </row>
    <row r="194" spans="1:32">
      <c r="A194" s="17"/>
      <c r="B194" s="93" t="s">
        <v>108</v>
      </c>
      <c r="C194" s="33">
        <v>3800</v>
      </c>
      <c r="D194" s="33">
        <v>3800</v>
      </c>
      <c r="E194" s="33"/>
      <c r="F194" s="33">
        <v>6336</v>
      </c>
      <c r="G194" s="33">
        <v>6336</v>
      </c>
      <c r="H194" s="33"/>
      <c r="I194" s="33">
        <v>6336</v>
      </c>
      <c r="J194" s="33"/>
      <c r="K194" s="33">
        <v>6336</v>
      </c>
      <c r="L194" s="33"/>
      <c r="M194" s="33">
        <v>6336</v>
      </c>
      <c r="N194" s="33"/>
      <c r="O194" s="33">
        <v>6336</v>
      </c>
      <c r="P194" s="33"/>
      <c r="Q194" s="33">
        <v>5500</v>
      </c>
      <c r="R194" s="33">
        <v>5500</v>
      </c>
      <c r="S194" s="33"/>
      <c r="T194" s="33"/>
      <c r="U194" s="33"/>
      <c r="V194" s="33"/>
      <c r="W194" s="33"/>
      <c r="X194" s="33"/>
      <c r="Y194" s="33"/>
      <c r="Z194" s="33">
        <v>5500</v>
      </c>
      <c r="AA194" s="33">
        <v>5500</v>
      </c>
      <c r="AB194" s="33"/>
      <c r="AC194" s="33">
        <v>5500</v>
      </c>
      <c r="AD194" s="33">
        <v>5500</v>
      </c>
      <c r="AE194" s="33"/>
      <c r="AF194" s="98"/>
    </row>
    <row r="195" spans="1:32">
      <c r="A195" s="17"/>
      <c r="B195" s="9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98"/>
    </row>
    <row r="196" spans="1:32" s="152" customFormat="1">
      <c r="A196" s="145"/>
      <c r="B196" s="157" t="s">
        <v>93</v>
      </c>
      <c r="C196" s="158">
        <v>16953</v>
      </c>
      <c r="D196" s="158">
        <v>16953</v>
      </c>
      <c r="E196" s="158">
        <v>0</v>
      </c>
      <c r="F196" s="158">
        <v>24428</v>
      </c>
      <c r="G196" s="158">
        <v>24428</v>
      </c>
      <c r="H196" s="158">
        <v>0</v>
      </c>
      <c r="I196" s="158">
        <v>23961</v>
      </c>
      <c r="J196" s="158"/>
      <c r="K196" s="158">
        <v>23961</v>
      </c>
      <c r="L196" s="158">
        <v>0</v>
      </c>
      <c r="M196" s="158">
        <v>26352</v>
      </c>
      <c r="N196" s="158"/>
      <c r="O196" s="158">
        <v>26352</v>
      </c>
      <c r="P196" s="158">
        <v>0</v>
      </c>
      <c r="Q196" s="158">
        <v>26251</v>
      </c>
      <c r="R196" s="158">
        <v>26251</v>
      </c>
      <c r="S196" s="158">
        <v>0</v>
      </c>
      <c r="T196" s="159"/>
      <c r="U196" s="159"/>
      <c r="V196" s="159"/>
      <c r="W196" s="159"/>
      <c r="X196" s="159"/>
      <c r="Y196" s="159"/>
      <c r="Z196" s="158">
        <v>26251</v>
      </c>
      <c r="AA196" s="158">
        <v>26251</v>
      </c>
      <c r="AB196" s="158">
        <v>0</v>
      </c>
      <c r="AC196" s="158">
        <v>26251</v>
      </c>
      <c r="AD196" s="158">
        <v>26251</v>
      </c>
      <c r="AE196" s="158">
        <v>0</v>
      </c>
      <c r="AF196" s="154"/>
    </row>
    <row r="197" spans="1:32">
      <c r="A197" s="17"/>
      <c r="B197" s="93" t="s">
        <v>95</v>
      </c>
      <c r="C197" s="33">
        <v>10394</v>
      </c>
      <c r="D197" s="33">
        <v>10394</v>
      </c>
      <c r="E197" s="33"/>
      <c r="F197" s="33">
        <v>12360</v>
      </c>
      <c r="G197" s="33">
        <v>12360</v>
      </c>
      <c r="H197" s="33"/>
      <c r="I197" s="33">
        <v>13910</v>
      </c>
      <c r="J197" s="33"/>
      <c r="K197" s="33">
        <v>13910</v>
      </c>
      <c r="L197" s="33"/>
      <c r="M197" s="33">
        <v>14873</v>
      </c>
      <c r="N197" s="33"/>
      <c r="O197" s="33">
        <v>14873</v>
      </c>
      <c r="P197" s="33"/>
      <c r="Q197" s="33">
        <v>14873</v>
      </c>
      <c r="R197" s="33">
        <v>14873</v>
      </c>
      <c r="S197" s="33"/>
      <c r="T197" s="33"/>
      <c r="U197" s="33"/>
      <c r="V197" s="33"/>
      <c r="W197" s="33"/>
      <c r="X197" s="33"/>
      <c r="Y197" s="33"/>
      <c r="Z197" s="33">
        <v>14873</v>
      </c>
      <c r="AA197" s="33">
        <v>14873</v>
      </c>
      <c r="AB197" s="33"/>
      <c r="AC197" s="33">
        <v>14873</v>
      </c>
      <c r="AD197" s="33">
        <v>14873</v>
      </c>
      <c r="AE197" s="33"/>
      <c r="AF197" s="98"/>
    </row>
    <row r="198" spans="1:32">
      <c r="A198" s="17"/>
      <c r="B198" s="93" t="s">
        <v>96</v>
      </c>
      <c r="C198" s="33">
        <v>3632</v>
      </c>
      <c r="D198" s="33">
        <v>3632</v>
      </c>
      <c r="E198" s="99"/>
      <c r="F198" s="33">
        <v>4320</v>
      </c>
      <c r="G198" s="33">
        <v>4320</v>
      </c>
      <c r="H198" s="33"/>
      <c r="I198" s="33">
        <v>4862</v>
      </c>
      <c r="J198" s="33"/>
      <c r="K198" s="33">
        <v>4862</v>
      </c>
      <c r="L198" s="33"/>
      <c r="M198" s="33">
        <v>5199</v>
      </c>
      <c r="N198" s="33"/>
      <c r="O198" s="33">
        <v>5199</v>
      </c>
      <c r="P198" s="33"/>
      <c r="Q198" s="33">
        <v>5199</v>
      </c>
      <c r="R198" s="33">
        <v>5199</v>
      </c>
      <c r="S198" s="33"/>
      <c r="T198" s="99"/>
      <c r="U198" s="99"/>
      <c r="V198" s="99"/>
      <c r="W198" s="99"/>
      <c r="X198" s="99"/>
      <c r="Y198" s="99"/>
      <c r="Z198" s="33">
        <v>5199</v>
      </c>
      <c r="AA198" s="33">
        <v>5199</v>
      </c>
      <c r="AB198" s="33"/>
      <c r="AC198" s="33">
        <v>5199</v>
      </c>
      <c r="AD198" s="33">
        <v>5199</v>
      </c>
      <c r="AE198" s="33"/>
      <c r="AF198" s="98"/>
    </row>
    <row r="199" spans="1:32" ht="37.5" hidden="1" customHeight="1">
      <c r="A199" s="1"/>
      <c r="B199" s="93" t="s">
        <v>97</v>
      </c>
      <c r="C199" s="33"/>
      <c r="D199" s="33"/>
      <c r="E199" s="100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100"/>
      <c r="U199" s="100"/>
      <c r="V199" s="100"/>
      <c r="W199" s="100"/>
      <c r="X199" s="100"/>
      <c r="Y199" s="100"/>
      <c r="Z199" s="33"/>
      <c r="AA199" s="33"/>
      <c r="AB199" s="33"/>
      <c r="AC199" s="33"/>
      <c r="AD199" s="33"/>
      <c r="AE199" s="33"/>
      <c r="AF199" s="98"/>
    </row>
    <row r="200" spans="1:32">
      <c r="A200" s="28"/>
      <c r="B200" s="93" t="s">
        <v>98</v>
      </c>
      <c r="C200" s="33">
        <v>1300</v>
      </c>
      <c r="D200" s="33">
        <v>1300</v>
      </c>
      <c r="E200" s="100"/>
      <c r="F200" s="33">
        <v>2350</v>
      </c>
      <c r="G200" s="33">
        <v>2350</v>
      </c>
      <c r="H200" s="33"/>
      <c r="I200" s="33">
        <v>1850</v>
      </c>
      <c r="J200" s="33"/>
      <c r="K200" s="33">
        <v>1850</v>
      </c>
      <c r="L200" s="33"/>
      <c r="M200" s="33">
        <v>1850</v>
      </c>
      <c r="N200" s="33"/>
      <c r="O200" s="33">
        <v>1850</v>
      </c>
      <c r="P200" s="33"/>
      <c r="Q200" s="33">
        <v>1850</v>
      </c>
      <c r="R200" s="33">
        <v>1850</v>
      </c>
      <c r="S200" s="33"/>
      <c r="T200" s="100"/>
      <c r="U200" s="100"/>
      <c r="V200" s="100"/>
      <c r="W200" s="100"/>
      <c r="X200" s="100"/>
      <c r="Y200" s="100"/>
      <c r="Z200" s="33">
        <v>1850</v>
      </c>
      <c r="AA200" s="33">
        <v>1850</v>
      </c>
      <c r="AB200" s="33"/>
      <c r="AC200" s="33">
        <v>1850</v>
      </c>
      <c r="AD200" s="33">
        <v>1850</v>
      </c>
      <c r="AE200" s="33"/>
      <c r="AF200" s="98"/>
    </row>
    <row r="201" spans="1:32">
      <c r="A201" s="29"/>
      <c r="B201" s="96" t="s">
        <v>99</v>
      </c>
      <c r="C201" s="33">
        <v>612</v>
      </c>
      <c r="D201" s="33">
        <v>612</v>
      </c>
      <c r="E201" s="100"/>
      <c r="F201" s="33">
        <v>3986</v>
      </c>
      <c r="G201" s="33">
        <v>3986</v>
      </c>
      <c r="H201" s="33"/>
      <c r="I201" s="33">
        <v>1786</v>
      </c>
      <c r="J201" s="33"/>
      <c r="K201" s="33">
        <v>1786</v>
      </c>
      <c r="L201" s="33"/>
      <c r="M201" s="33">
        <v>2767</v>
      </c>
      <c r="N201" s="33"/>
      <c r="O201" s="33">
        <v>2767</v>
      </c>
      <c r="P201" s="33"/>
      <c r="Q201" s="33">
        <v>2500</v>
      </c>
      <c r="R201" s="33">
        <v>2500</v>
      </c>
      <c r="S201" s="33"/>
      <c r="T201" s="100"/>
      <c r="U201" s="100"/>
      <c r="V201" s="100"/>
      <c r="W201" s="100"/>
      <c r="X201" s="100"/>
      <c r="Y201" s="100"/>
      <c r="Z201" s="33">
        <v>2500</v>
      </c>
      <c r="AA201" s="33">
        <v>2500</v>
      </c>
      <c r="AB201" s="33"/>
      <c r="AC201" s="33">
        <v>2500</v>
      </c>
      <c r="AD201" s="33">
        <v>2500</v>
      </c>
      <c r="AE201" s="33"/>
      <c r="AF201" s="98"/>
    </row>
    <row r="202" spans="1:32">
      <c r="A202" s="11"/>
      <c r="B202" s="93" t="s">
        <v>122</v>
      </c>
      <c r="C202" s="33">
        <v>1015</v>
      </c>
      <c r="D202" s="33">
        <v>1015</v>
      </c>
      <c r="E202" s="100"/>
      <c r="F202" s="33">
        <v>1412</v>
      </c>
      <c r="G202" s="33">
        <v>1412</v>
      </c>
      <c r="H202" s="33"/>
      <c r="I202" s="33">
        <v>1553</v>
      </c>
      <c r="J202" s="33"/>
      <c r="K202" s="33">
        <v>1553</v>
      </c>
      <c r="L202" s="33"/>
      <c r="M202" s="33">
        <v>1590</v>
      </c>
      <c r="N202" s="33"/>
      <c r="O202" s="33">
        <v>1590</v>
      </c>
      <c r="P202" s="33"/>
      <c r="Q202" s="33">
        <v>1770</v>
      </c>
      <c r="R202" s="33">
        <v>1770</v>
      </c>
      <c r="S202" s="33"/>
      <c r="T202" s="100"/>
      <c r="U202" s="100"/>
      <c r="V202" s="100"/>
      <c r="W202" s="100"/>
      <c r="X202" s="100"/>
      <c r="Y202" s="100"/>
      <c r="Z202" s="33">
        <v>1770</v>
      </c>
      <c r="AA202" s="33">
        <v>1770</v>
      </c>
      <c r="AB202" s="33"/>
      <c r="AC202" s="33">
        <v>1770</v>
      </c>
      <c r="AD202" s="33">
        <v>1770</v>
      </c>
      <c r="AE202" s="33"/>
      <c r="AF202" s="98"/>
    </row>
    <row r="203" spans="1:32">
      <c r="A203" s="4"/>
      <c r="B203" s="93" t="s">
        <v>101</v>
      </c>
      <c r="C203" s="33"/>
      <c r="D203" s="33"/>
      <c r="E203" s="100"/>
      <c r="F203" s="33"/>
      <c r="G203" s="33"/>
      <c r="H203" s="33"/>
      <c r="I203" s="33"/>
      <c r="J203" s="33"/>
      <c r="K203" s="33"/>
      <c r="L203" s="33"/>
      <c r="M203" s="33">
        <v>73</v>
      </c>
      <c r="N203" s="33"/>
      <c r="O203" s="33">
        <v>73</v>
      </c>
      <c r="P203" s="33"/>
      <c r="Q203" s="33">
        <v>59</v>
      </c>
      <c r="R203" s="33">
        <v>59</v>
      </c>
      <c r="S203" s="33"/>
      <c r="T203" s="33"/>
      <c r="U203" s="33"/>
      <c r="V203" s="33"/>
      <c r="W203" s="33"/>
      <c r="X203" s="33"/>
      <c r="Y203" s="33"/>
      <c r="Z203" s="33">
        <v>59</v>
      </c>
      <c r="AA203" s="33">
        <v>59</v>
      </c>
      <c r="AB203" s="33"/>
      <c r="AC203" s="33">
        <v>59</v>
      </c>
      <c r="AD203" s="33">
        <v>59</v>
      </c>
      <c r="AE203" s="33"/>
      <c r="AF203" s="98"/>
    </row>
    <row r="204" spans="1:32">
      <c r="A204" s="4"/>
      <c r="B204" s="93"/>
      <c r="C204" s="33"/>
      <c r="D204" s="33"/>
      <c r="E204" s="100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98"/>
    </row>
    <row r="205" spans="1:32" ht="15.6">
      <c r="A205" s="4"/>
      <c r="B205" s="161" t="s">
        <v>107</v>
      </c>
      <c r="C205" s="33"/>
      <c r="D205" s="33"/>
      <c r="E205" s="100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98"/>
    </row>
    <row r="206" spans="1:32" ht="15.6">
      <c r="A206" s="4"/>
      <c r="B206" s="94"/>
      <c r="C206" s="33"/>
      <c r="D206" s="33"/>
      <c r="E206" s="100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98"/>
    </row>
    <row r="207" spans="1:32" s="152" customFormat="1">
      <c r="A207" s="145"/>
      <c r="B207" s="157" t="s">
        <v>86</v>
      </c>
      <c r="C207" s="158">
        <v>74905</v>
      </c>
      <c r="D207" s="158">
        <v>74905</v>
      </c>
      <c r="E207" s="158">
        <v>0</v>
      </c>
      <c r="F207" s="158">
        <v>70573</v>
      </c>
      <c r="G207" s="158">
        <v>70573</v>
      </c>
      <c r="H207" s="158">
        <v>0</v>
      </c>
      <c r="I207" s="158">
        <v>104459</v>
      </c>
      <c r="J207" s="158"/>
      <c r="K207" s="158">
        <v>70259</v>
      </c>
      <c r="L207" s="158">
        <v>34200</v>
      </c>
      <c r="M207" s="158">
        <v>87959</v>
      </c>
      <c r="N207" s="158"/>
      <c r="O207" s="158">
        <v>76759</v>
      </c>
      <c r="P207" s="158">
        <v>11200</v>
      </c>
      <c r="Q207" s="158">
        <v>76243</v>
      </c>
      <c r="R207" s="158">
        <v>76243</v>
      </c>
      <c r="S207" s="158">
        <v>0</v>
      </c>
      <c r="T207" s="159"/>
      <c r="U207" s="159"/>
      <c r="V207" s="159"/>
      <c r="W207" s="159"/>
      <c r="X207" s="159"/>
      <c r="Y207" s="159"/>
      <c r="Z207" s="158">
        <v>76243</v>
      </c>
      <c r="AA207" s="158">
        <v>76243</v>
      </c>
      <c r="AB207" s="158">
        <v>0</v>
      </c>
      <c r="AC207" s="158">
        <v>76243</v>
      </c>
      <c r="AD207" s="158">
        <v>76243</v>
      </c>
      <c r="AE207" s="158">
        <v>0</v>
      </c>
      <c r="AF207" s="154"/>
    </row>
    <row r="208" spans="1:32">
      <c r="A208" s="4"/>
      <c r="B208" s="92" t="s">
        <v>105</v>
      </c>
      <c r="C208" s="33">
        <v>63905</v>
      </c>
      <c r="D208" s="33">
        <v>63905</v>
      </c>
      <c r="E208" s="100"/>
      <c r="F208" s="33">
        <v>62073</v>
      </c>
      <c r="G208" s="33">
        <v>62073</v>
      </c>
      <c r="H208" s="33"/>
      <c r="I208" s="33">
        <v>61759</v>
      </c>
      <c r="J208" s="33"/>
      <c r="K208" s="33">
        <v>61759</v>
      </c>
      <c r="L208" s="33"/>
      <c r="M208" s="33">
        <v>66759</v>
      </c>
      <c r="N208" s="33"/>
      <c r="O208" s="33">
        <v>66759</v>
      </c>
      <c r="P208" s="33"/>
      <c r="Q208" s="33">
        <v>67743</v>
      </c>
      <c r="R208" s="33">
        <v>67743</v>
      </c>
      <c r="S208" s="33"/>
      <c r="T208" s="33"/>
      <c r="U208" s="33"/>
      <c r="V208" s="33"/>
      <c r="W208" s="33"/>
      <c r="X208" s="33"/>
      <c r="Y208" s="33"/>
      <c r="Z208" s="33">
        <v>67743</v>
      </c>
      <c r="AA208" s="33">
        <v>67743</v>
      </c>
      <c r="AB208" s="33"/>
      <c r="AC208" s="33">
        <v>67743</v>
      </c>
      <c r="AD208" s="33">
        <v>67743</v>
      </c>
      <c r="AE208" s="33"/>
      <c r="AF208" s="98"/>
    </row>
    <row r="209" spans="1:32">
      <c r="A209" s="4"/>
      <c r="B209" s="93" t="s">
        <v>108</v>
      </c>
      <c r="C209" s="33">
        <v>11000</v>
      </c>
      <c r="D209" s="33">
        <v>11000</v>
      </c>
      <c r="E209" s="100"/>
      <c r="F209" s="33">
        <v>8500</v>
      </c>
      <c r="G209" s="33">
        <v>8500</v>
      </c>
      <c r="H209" s="33"/>
      <c r="I209" s="33">
        <v>8500</v>
      </c>
      <c r="J209" s="33"/>
      <c r="K209" s="33">
        <v>8500</v>
      </c>
      <c r="L209" s="33"/>
      <c r="M209" s="33">
        <v>8500</v>
      </c>
      <c r="N209" s="33"/>
      <c r="O209" s="33">
        <v>8500</v>
      </c>
      <c r="P209" s="33"/>
      <c r="Q209" s="33">
        <v>8500</v>
      </c>
      <c r="R209" s="33">
        <v>8500</v>
      </c>
      <c r="S209" s="33"/>
      <c r="T209" s="33"/>
      <c r="U209" s="33"/>
      <c r="V209" s="33"/>
      <c r="W209" s="33"/>
      <c r="X209" s="33"/>
      <c r="Y209" s="33"/>
      <c r="Z209" s="33">
        <v>8500</v>
      </c>
      <c r="AA209" s="33">
        <v>8500</v>
      </c>
      <c r="AB209" s="33"/>
      <c r="AC209" s="33">
        <v>8500</v>
      </c>
      <c r="AD209" s="33">
        <v>8500</v>
      </c>
      <c r="AE209" s="33"/>
      <c r="AF209" s="98"/>
    </row>
    <row r="210" spans="1:32">
      <c r="A210" s="4"/>
      <c r="B210" s="93" t="s">
        <v>92</v>
      </c>
      <c r="C210" s="33"/>
      <c r="D210" s="33"/>
      <c r="E210" s="100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98"/>
    </row>
    <row r="211" spans="1:32">
      <c r="A211" s="4"/>
      <c r="B211" s="93" t="s">
        <v>106</v>
      </c>
      <c r="C211" s="33"/>
      <c r="D211" s="33"/>
      <c r="E211" s="100"/>
      <c r="F211" s="33"/>
      <c r="G211" s="33"/>
      <c r="H211" s="33"/>
      <c r="I211" s="33"/>
      <c r="J211" s="33"/>
      <c r="K211" s="33"/>
      <c r="L211" s="33"/>
      <c r="M211" s="33">
        <v>1500</v>
      </c>
      <c r="N211" s="33"/>
      <c r="O211" s="33">
        <v>1500</v>
      </c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98"/>
    </row>
    <row r="212" spans="1:32">
      <c r="A212" s="4"/>
      <c r="B212" s="93" t="s">
        <v>124</v>
      </c>
      <c r="C212" s="33"/>
      <c r="D212" s="33"/>
      <c r="E212" s="100"/>
      <c r="F212" s="33"/>
      <c r="G212" s="33"/>
      <c r="H212" s="33"/>
      <c r="I212" s="33">
        <v>4200</v>
      </c>
      <c r="J212" s="33"/>
      <c r="K212" s="33"/>
      <c r="L212" s="33">
        <v>4200</v>
      </c>
      <c r="M212" s="33">
        <v>11200</v>
      </c>
      <c r="N212" s="33"/>
      <c r="O212" s="33"/>
      <c r="P212" s="33">
        <v>11200</v>
      </c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98"/>
    </row>
    <row r="213" spans="1:32">
      <c r="A213" s="4"/>
      <c r="B213" s="93" t="s">
        <v>159</v>
      </c>
      <c r="C213" s="33"/>
      <c r="D213" s="33"/>
      <c r="E213" s="100"/>
      <c r="F213" s="33"/>
      <c r="G213" s="33"/>
      <c r="H213" s="33"/>
      <c r="I213" s="33">
        <v>30000</v>
      </c>
      <c r="J213" s="33"/>
      <c r="K213" s="33"/>
      <c r="L213" s="33">
        <v>30000</v>
      </c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98"/>
    </row>
    <row r="214" spans="1:32">
      <c r="A214" s="4"/>
      <c r="B214" s="93"/>
      <c r="C214" s="33"/>
      <c r="D214" s="33"/>
      <c r="E214" s="100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98"/>
    </row>
    <row r="215" spans="1:32">
      <c r="A215" s="4"/>
      <c r="B215" s="157" t="s">
        <v>93</v>
      </c>
      <c r="C215" s="158">
        <v>74905</v>
      </c>
      <c r="D215" s="158">
        <v>74905</v>
      </c>
      <c r="E215" s="158">
        <v>0</v>
      </c>
      <c r="F215" s="158">
        <v>70573</v>
      </c>
      <c r="G215" s="158">
        <v>70573</v>
      </c>
      <c r="H215" s="158">
        <v>0</v>
      </c>
      <c r="I215" s="158">
        <v>104459</v>
      </c>
      <c r="J215" s="158"/>
      <c r="K215" s="158">
        <v>70259</v>
      </c>
      <c r="L215" s="158">
        <v>0</v>
      </c>
      <c r="M215" s="158">
        <v>0</v>
      </c>
      <c r="N215" s="158"/>
      <c r="O215" s="158">
        <v>0</v>
      </c>
      <c r="P215" s="158">
        <v>0</v>
      </c>
      <c r="Q215" s="158">
        <v>0</v>
      </c>
      <c r="R215" s="158">
        <v>0</v>
      </c>
      <c r="S215" s="158">
        <v>0</v>
      </c>
      <c r="T215" s="159"/>
      <c r="U215" s="159"/>
      <c r="V215" s="159"/>
      <c r="W215" s="159"/>
      <c r="X215" s="159"/>
      <c r="Y215" s="159"/>
      <c r="Z215" s="158">
        <v>0</v>
      </c>
      <c r="AA215" s="158">
        <v>0</v>
      </c>
      <c r="AB215" s="158">
        <v>0</v>
      </c>
      <c r="AC215" s="158">
        <v>0</v>
      </c>
      <c r="AD215" s="158">
        <v>0</v>
      </c>
      <c r="AE215" s="158">
        <v>0</v>
      </c>
      <c r="AF215" s="98"/>
    </row>
    <row r="216" spans="1:32">
      <c r="A216" s="4"/>
      <c r="B216" s="93" t="s">
        <v>95</v>
      </c>
      <c r="C216" s="33">
        <v>35806</v>
      </c>
      <c r="D216" s="33">
        <v>35806</v>
      </c>
      <c r="E216" s="100"/>
      <c r="F216" s="33">
        <v>38836</v>
      </c>
      <c r="G216" s="33">
        <v>38836</v>
      </c>
      <c r="H216" s="33"/>
      <c r="I216" s="33">
        <v>38836</v>
      </c>
      <c r="J216" s="33"/>
      <c r="K216" s="33">
        <v>38836</v>
      </c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98"/>
    </row>
    <row r="217" spans="1:32">
      <c r="A217" s="4"/>
      <c r="B217" s="93" t="s">
        <v>96</v>
      </c>
      <c r="C217" s="33">
        <v>13039</v>
      </c>
      <c r="D217" s="33">
        <v>13039</v>
      </c>
      <c r="E217" s="100"/>
      <c r="F217" s="33">
        <v>13574</v>
      </c>
      <c r="G217" s="33">
        <v>13574</v>
      </c>
      <c r="H217" s="33"/>
      <c r="I217" s="33">
        <v>13574</v>
      </c>
      <c r="J217" s="33"/>
      <c r="K217" s="33">
        <v>13574</v>
      </c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98"/>
    </row>
    <row r="218" spans="1:32">
      <c r="A218" s="4"/>
      <c r="B218" s="93" t="s">
        <v>97</v>
      </c>
      <c r="C218" s="33"/>
      <c r="D218" s="33"/>
      <c r="E218" s="100"/>
      <c r="F218" s="33"/>
      <c r="G218" s="33"/>
      <c r="H218" s="33"/>
      <c r="I218" s="33">
        <v>50</v>
      </c>
      <c r="J218" s="33"/>
      <c r="K218" s="33">
        <v>50</v>
      </c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98"/>
    </row>
    <row r="219" spans="1:32">
      <c r="A219" s="4"/>
      <c r="B219" s="93" t="s">
        <v>98</v>
      </c>
      <c r="C219" s="33">
        <v>16135</v>
      </c>
      <c r="D219" s="33">
        <v>16135</v>
      </c>
      <c r="E219" s="100"/>
      <c r="F219" s="33">
        <v>13502</v>
      </c>
      <c r="G219" s="33">
        <v>13502</v>
      </c>
      <c r="H219" s="33"/>
      <c r="I219" s="33">
        <v>13188</v>
      </c>
      <c r="J219" s="33"/>
      <c r="K219" s="33">
        <v>13188</v>
      </c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98"/>
    </row>
    <row r="220" spans="1:32">
      <c r="A220" s="4"/>
      <c r="B220" s="96" t="s">
        <v>99</v>
      </c>
      <c r="C220" s="33">
        <v>5484</v>
      </c>
      <c r="D220" s="33">
        <v>5484</v>
      </c>
      <c r="E220" s="100"/>
      <c r="F220" s="33">
        <v>1561</v>
      </c>
      <c r="G220" s="33">
        <v>1561</v>
      </c>
      <c r="H220" s="33"/>
      <c r="I220" s="33">
        <v>1561</v>
      </c>
      <c r="J220" s="33"/>
      <c r="K220" s="33">
        <v>1561</v>
      </c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98"/>
    </row>
    <row r="221" spans="1:32">
      <c r="A221" s="4"/>
      <c r="B221" s="97" t="s">
        <v>100</v>
      </c>
      <c r="C221" s="33">
        <v>1500</v>
      </c>
      <c r="D221" s="33">
        <v>1500</v>
      </c>
      <c r="E221" s="100"/>
      <c r="F221" s="33">
        <v>1000</v>
      </c>
      <c r="G221" s="33">
        <v>1000</v>
      </c>
      <c r="H221" s="33"/>
      <c r="I221" s="33">
        <v>1000</v>
      </c>
      <c r="J221" s="33"/>
      <c r="K221" s="33">
        <v>1000</v>
      </c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98"/>
    </row>
    <row r="222" spans="1:32">
      <c r="A222" s="10"/>
      <c r="B222" s="93" t="s">
        <v>101</v>
      </c>
      <c r="C222" s="33">
        <v>2941</v>
      </c>
      <c r="D222" s="33">
        <v>2941</v>
      </c>
      <c r="E222" s="100"/>
      <c r="F222" s="33">
        <v>2100</v>
      </c>
      <c r="G222" s="33">
        <v>2100</v>
      </c>
      <c r="H222" s="33"/>
      <c r="I222" s="33">
        <v>1950</v>
      </c>
      <c r="J222" s="33"/>
      <c r="K222" s="33">
        <v>1950</v>
      </c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98"/>
    </row>
    <row r="223" spans="1:32">
      <c r="A223" s="10"/>
      <c r="B223" s="93" t="s">
        <v>112</v>
      </c>
      <c r="C223" s="33"/>
      <c r="D223" s="33"/>
      <c r="E223" s="100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98"/>
    </row>
    <row r="224" spans="1:32">
      <c r="A224" s="4"/>
      <c r="B224" s="93" t="s">
        <v>109</v>
      </c>
      <c r="C224" s="33"/>
      <c r="D224" s="33"/>
      <c r="E224" s="100"/>
      <c r="F224" s="33"/>
      <c r="G224" s="33"/>
      <c r="H224" s="33"/>
      <c r="I224" s="33">
        <v>100</v>
      </c>
      <c r="J224" s="33"/>
      <c r="K224" s="33">
        <v>100</v>
      </c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100"/>
      <c r="AC224" s="33"/>
      <c r="AD224" s="33"/>
      <c r="AE224" s="100"/>
      <c r="AF224" s="98"/>
    </row>
    <row r="225" spans="1:32">
      <c r="A225" s="140"/>
      <c r="B225" s="141" t="s">
        <v>160</v>
      </c>
      <c r="C225" s="142"/>
      <c r="D225" s="142"/>
      <c r="E225" s="142"/>
      <c r="F225" s="142"/>
      <c r="G225" s="142"/>
      <c r="H225" s="142"/>
      <c r="I225" s="33">
        <v>4200</v>
      </c>
      <c r="J225" s="142"/>
      <c r="K225" s="156"/>
      <c r="L225" s="33">
        <v>4200</v>
      </c>
      <c r="M225" s="142"/>
      <c r="N225" s="142"/>
      <c r="O225" s="142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2"/>
      <c r="AB225" s="142"/>
      <c r="AC225" s="142"/>
      <c r="AD225" s="142"/>
      <c r="AE225" s="142"/>
      <c r="AF225" s="98"/>
    </row>
    <row r="226" spans="1:32">
      <c r="A226" s="107"/>
      <c r="B226" s="93" t="s">
        <v>161</v>
      </c>
      <c r="C226" s="100"/>
      <c r="D226" s="100"/>
      <c r="E226" s="100"/>
      <c r="F226" s="100"/>
      <c r="G226" s="100"/>
      <c r="H226" s="100"/>
      <c r="I226" s="33">
        <v>30000</v>
      </c>
      <c r="J226" s="100"/>
      <c r="K226" s="6"/>
      <c r="L226" s="33">
        <v>30000</v>
      </c>
      <c r="M226" s="99"/>
      <c r="N226" s="99"/>
      <c r="O226" s="99"/>
      <c r="P226" s="99"/>
      <c r="Q226" s="99"/>
      <c r="R226" s="99"/>
      <c r="S226" s="99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33"/>
      <c r="AD226" s="33"/>
      <c r="AE226" s="33"/>
      <c r="AF226" s="98"/>
    </row>
    <row r="227" spans="1:32">
      <c r="A227" s="107"/>
      <c r="B227" s="93"/>
      <c r="C227" s="100"/>
      <c r="D227" s="100"/>
      <c r="E227" s="100"/>
      <c r="F227" s="100"/>
      <c r="G227" s="100"/>
      <c r="H227" s="100"/>
      <c r="I227" s="100"/>
      <c r="J227" s="100"/>
      <c r="K227" s="6"/>
      <c r="L227" s="6"/>
      <c r="M227" s="99"/>
      <c r="N227" s="99"/>
      <c r="O227" s="99"/>
      <c r="P227" s="99"/>
      <c r="Q227" s="99"/>
      <c r="R227" s="99"/>
      <c r="S227" s="99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33"/>
      <c r="AD227" s="33"/>
      <c r="AE227" s="33"/>
      <c r="AF227" s="98"/>
    </row>
    <row r="228" spans="1:32">
      <c r="A228" s="107"/>
      <c r="B228" s="157" t="s">
        <v>175</v>
      </c>
      <c r="C228" s="158">
        <v>0</v>
      </c>
      <c r="D228" s="158">
        <v>0</v>
      </c>
      <c r="E228" s="158">
        <v>0</v>
      </c>
      <c r="F228" s="158">
        <v>0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0</v>
      </c>
      <c r="M228" s="158">
        <v>87959</v>
      </c>
      <c r="N228" s="158">
        <v>74459</v>
      </c>
      <c r="O228" s="158">
        <v>76759</v>
      </c>
      <c r="P228" s="158">
        <v>11200</v>
      </c>
      <c r="Q228" s="158">
        <v>76243</v>
      </c>
      <c r="R228" s="158">
        <v>76243</v>
      </c>
      <c r="S228" s="158">
        <v>0</v>
      </c>
      <c r="T228" s="160"/>
      <c r="U228" s="160"/>
      <c r="V228" s="160"/>
      <c r="W228" s="160"/>
      <c r="X228" s="160"/>
      <c r="Y228" s="160"/>
      <c r="Z228" s="158">
        <v>76243</v>
      </c>
      <c r="AA228" s="158">
        <v>76243</v>
      </c>
      <c r="AB228" s="158">
        <v>0</v>
      </c>
      <c r="AC228" s="158">
        <v>76243</v>
      </c>
      <c r="AD228" s="158">
        <v>76243</v>
      </c>
      <c r="AE228" s="158">
        <v>0</v>
      </c>
      <c r="AF228" s="98"/>
    </row>
    <row r="229" spans="1:32">
      <c r="A229" s="107"/>
      <c r="B229" s="93" t="s">
        <v>179</v>
      </c>
      <c r="C229" s="95"/>
      <c r="D229" s="95"/>
      <c r="E229" s="100"/>
      <c r="F229" s="95"/>
      <c r="G229" s="95"/>
      <c r="H229" s="95"/>
      <c r="I229" s="95"/>
      <c r="J229" s="95"/>
      <c r="K229" s="95"/>
      <c r="L229" s="33"/>
      <c r="M229" s="33">
        <v>19418</v>
      </c>
      <c r="N229" s="95"/>
      <c r="O229" s="33">
        <v>19418</v>
      </c>
      <c r="P229" s="33"/>
      <c r="Q229" s="33">
        <v>19418</v>
      </c>
      <c r="R229" s="33">
        <v>19418</v>
      </c>
      <c r="S229" s="95"/>
      <c r="T229" s="33"/>
      <c r="U229" s="33"/>
      <c r="V229" s="33"/>
      <c r="W229" s="33"/>
      <c r="X229" s="33"/>
      <c r="Y229" s="33"/>
      <c r="Z229" s="33">
        <v>19418</v>
      </c>
      <c r="AA229" s="33">
        <v>19418</v>
      </c>
      <c r="AB229" s="95"/>
      <c r="AC229" s="33">
        <v>19418</v>
      </c>
      <c r="AD229" s="33">
        <v>19418</v>
      </c>
      <c r="AE229" s="95"/>
      <c r="AF229" s="98"/>
    </row>
    <row r="230" spans="1:32">
      <c r="A230" s="107"/>
      <c r="B230" s="93" t="s">
        <v>180</v>
      </c>
      <c r="C230" s="95"/>
      <c r="D230" s="95"/>
      <c r="E230" s="100"/>
      <c r="F230" s="95"/>
      <c r="G230" s="95"/>
      <c r="H230" s="95"/>
      <c r="I230" s="95"/>
      <c r="J230" s="95"/>
      <c r="K230" s="95"/>
      <c r="L230" s="33"/>
      <c r="M230" s="33">
        <v>19418</v>
      </c>
      <c r="N230" s="95"/>
      <c r="O230" s="33">
        <v>19418</v>
      </c>
      <c r="P230" s="33"/>
      <c r="Q230" s="33">
        <v>19418</v>
      </c>
      <c r="R230" s="33">
        <v>19418</v>
      </c>
      <c r="S230" s="95"/>
      <c r="T230" s="33"/>
      <c r="U230" s="33"/>
      <c r="V230" s="33"/>
      <c r="W230" s="33"/>
      <c r="X230" s="33"/>
      <c r="Y230" s="33"/>
      <c r="Z230" s="33">
        <v>19418</v>
      </c>
      <c r="AA230" s="33">
        <v>19418</v>
      </c>
      <c r="AB230" s="95"/>
      <c r="AC230" s="33">
        <v>19418</v>
      </c>
      <c r="AD230" s="33">
        <v>19418</v>
      </c>
      <c r="AE230" s="95"/>
      <c r="AF230" s="98"/>
    </row>
    <row r="231" spans="1:32">
      <c r="A231" s="107"/>
      <c r="B231" s="93" t="s">
        <v>181</v>
      </c>
      <c r="C231" s="33"/>
      <c r="D231" s="33"/>
      <c r="E231" s="100"/>
      <c r="F231" s="33"/>
      <c r="G231" s="33"/>
      <c r="H231" s="33"/>
      <c r="I231" s="33"/>
      <c r="J231" s="33"/>
      <c r="K231" s="33"/>
      <c r="L231" s="33"/>
      <c r="M231" s="33">
        <v>6787</v>
      </c>
      <c r="N231" s="33"/>
      <c r="O231" s="33">
        <v>6787</v>
      </c>
      <c r="P231" s="33"/>
      <c r="Q231" s="33">
        <v>6787</v>
      </c>
      <c r="R231" s="33">
        <v>6787</v>
      </c>
      <c r="S231" s="33"/>
      <c r="T231" s="33"/>
      <c r="U231" s="33"/>
      <c r="V231" s="33"/>
      <c r="W231" s="33"/>
      <c r="X231" s="33"/>
      <c r="Y231" s="33"/>
      <c r="Z231" s="33">
        <v>6787</v>
      </c>
      <c r="AA231" s="33">
        <v>6787</v>
      </c>
      <c r="AB231" s="33"/>
      <c r="AC231" s="33">
        <v>6787</v>
      </c>
      <c r="AD231" s="33">
        <v>6787</v>
      </c>
      <c r="AE231" s="33"/>
      <c r="AF231" s="98"/>
    </row>
    <row r="232" spans="1:32">
      <c r="A232" s="107"/>
      <c r="B232" s="93" t="s">
        <v>182</v>
      </c>
      <c r="C232" s="33"/>
      <c r="D232" s="33"/>
      <c r="E232" s="100"/>
      <c r="F232" s="33"/>
      <c r="G232" s="33"/>
      <c r="H232" s="33"/>
      <c r="I232" s="33"/>
      <c r="J232" s="33"/>
      <c r="K232" s="33"/>
      <c r="L232" s="33"/>
      <c r="M232" s="33">
        <v>6787</v>
      </c>
      <c r="N232" s="33"/>
      <c r="O232" s="33">
        <v>6787</v>
      </c>
      <c r="P232" s="33"/>
      <c r="Q232" s="33">
        <v>6787</v>
      </c>
      <c r="R232" s="33">
        <v>6787</v>
      </c>
      <c r="S232" s="33"/>
      <c r="T232" s="33"/>
      <c r="U232" s="33"/>
      <c r="V232" s="33"/>
      <c r="W232" s="33"/>
      <c r="X232" s="33"/>
      <c r="Y232" s="33"/>
      <c r="Z232" s="33">
        <v>6787</v>
      </c>
      <c r="AA232" s="33">
        <v>6787</v>
      </c>
      <c r="AB232" s="33"/>
      <c r="AC232" s="33">
        <v>6787</v>
      </c>
      <c r="AD232" s="33">
        <v>6787</v>
      </c>
      <c r="AE232" s="33"/>
      <c r="AF232" s="98"/>
    </row>
    <row r="233" spans="1:32">
      <c r="A233" s="107"/>
      <c r="B233" s="93" t="s">
        <v>183</v>
      </c>
      <c r="C233" s="33"/>
      <c r="D233" s="33"/>
      <c r="E233" s="100"/>
      <c r="F233" s="33"/>
      <c r="G233" s="33"/>
      <c r="H233" s="33"/>
      <c r="I233" s="33"/>
      <c r="J233" s="33"/>
      <c r="K233" s="33"/>
      <c r="L233" s="33"/>
      <c r="M233" s="33">
        <v>25</v>
      </c>
      <c r="N233" s="33"/>
      <c r="O233" s="33">
        <v>25</v>
      </c>
      <c r="P233" s="33"/>
      <c r="Q233" s="33">
        <v>25</v>
      </c>
      <c r="R233" s="33">
        <v>25</v>
      </c>
      <c r="S233" s="33"/>
      <c r="T233" s="33"/>
      <c r="U233" s="33"/>
      <c r="V233" s="33"/>
      <c r="W233" s="33"/>
      <c r="X233" s="33"/>
      <c r="Y233" s="33"/>
      <c r="Z233" s="33">
        <v>25</v>
      </c>
      <c r="AA233" s="33">
        <v>25</v>
      </c>
      <c r="AB233" s="33"/>
      <c r="AC233" s="33">
        <v>25</v>
      </c>
      <c r="AD233" s="33">
        <v>25</v>
      </c>
      <c r="AE233" s="33"/>
      <c r="AF233" s="98"/>
    </row>
    <row r="234" spans="1:32">
      <c r="A234" s="107"/>
      <c r="B234" s="93" t="s">
        <v>185</v>
      </c>
      <c r="C234" s="33"/>
      <c r="D234" s="33"/>
      <c r="E234" s="100"/>
      <c r="F234" s="33"/>
      <c r="G234" s="33"/>
      <c r="H234" s="33"/>
      <c r="I234" s="33"/>
      <c r="J234" s="33"/>
      <c r="K234" s="33"/>
      <c r="L234" s="33"/>
      <c r="M234" s="33">
        <v>25</v>
      </c>
      <c r="N234" s="33"/>
      <c r="O234" s="33">
        <v>25</v>
      </c>
      <c r="P234" s="33"/>
      <c r="Q234" s="33">
        <v>25</v>
      </c>
      <c r="R234" s="33">
        <v>25</v>
      </c>
      <c r="S234" s="33"/>
      <c r="T234" s="33"/>
      <c r="U234" s="33"/>
      <c r="V234" s="33"/>
      <c r="W234" s="33"/>
      <c r="X234" s="33"/>
      <c r="Y234" s="33"/>
      <c r="Z234" s="33">
        <v>25</v>
      </c>
      <c r="AA234" s="33">
        <v>25</v>
      </c>
      <c r="AB234" s="33"/>
      <c r="AC234" s="33">
        <v>25</v>
      </c>
      <c r="AD234" s="33">
        <v>25</v>
      </c>
      <c r="AE234" s="33"/>
      <c r="AF234" s="98"/>
    </row>
    <row r="235" spans="1:32">
      <c r="A235" s="107"/>
      <c r="B235" s="93" t="s">
        <v>184</v>
      </c>
      <c r="C235" s="33"/>
      <c r="D235" s="33"/>
      <c r="E235" s="100"/>
      <c r="F235" s="33"/>
      <c r="G235" s="33"/>
      <c r="H235" s="33"/>
      <c r="I235" s="33"/>
      <c r="J235" s="33"/>
      <c r="K235" s="33"/>
      <c r="L235" s="33"/>
      <c r="M235" s="33">
        <v>6594</v>
      </c>
      <c r="N235" s="33"/>
      <c r="O235" s="33">
        <v>6594</v>
      </c>
      <c r="P235" s="33"/>
      <c r="Q235" s="33">
        <v>6580</v>
      </c>
      <c r="R235" s="33">
        <v>6580</v>
      </c>
      <c r="S235" s="33"/>
      <c r="T235" s="33"/>
      <c r="U235" s="33"/>
      <c r="V235" s="33"/>
      <c r="W235" s="33"/>
      <c r="X235" s="33"/>
      <c r="Y235" s="33"/>
      <c r="Z235" s="33">
        <v>6580</v>
      </c>
      <c r="AA235" s="33">
        <v>6580</v>
      </c>
      <c r="AB235" s="33"/>
      <c r="AC235" s="33">
        <v>6580</v>
      </c>
      <c r="AD235" s="33">
        <v>6580</v>
      </c>
      <c r="AE235" s="33"/>
      <c r="AF235" s="98"/>
    </row>
    <row r="236" spans="1:32">
      <c r="A236" s="107"/>
      <c r="B236" s="93" t="s">
        <v>186</v>
      </c>
      <c r="C236" s="33"/>
      <c r="D236" s="33"/>
      <c r="E236" s="100"/>
      <c r="F236" s="33"/>
      <c r="G236" s="33"/>
      <c r="H236" s="33"/>
      <c r="I236" s="33"/>
      <c r="J236" s="33"/>
      <c r="K236" s="33"/>
      <c r="L236" s="33"/>
      <c r="M236" s="33">
        <v>6594</v>
      </c>
      <c r="N236" s="33"/>
      <c r="O236" s="33">
        <v>6594</v>
      </c>
      <c r="P236" s="33"/>
      <c r="Q236" s="33">
        <v>6580</v>
      </c>
      <c r="R236" s="33">
        <v>6580</v>
      </c>
      <c r="S236" s="33"/>
      <c r="T236" s="33"/>
      <c r="U236" s="33"/>
      <c r="V236" s="33"/>
      <c r="W236" s="33"/>
      <c r="X236" s="33"/>
      <c r="Y236" s="33"/>
      <c r="Z236" s="33">
        <v>6580</v>
      </c>
      <c r="AA236" s="33">
        <v>6580</v>
      </c>
      <c r="AB236" s="33"/>
      <c r="AC236" s="33">
        <v>6580</v>
      </c>
      <c r="AD236" s="33">
        <v>6580</v>
      </c>
      <c r="AE236" s="33"/>
      <c r="AF236" s="98"/>
    </row>
    <row r="237" spans="1:32">
      <c r="A237" s="107"/>
      <c r="B237" s="96" t="s">
        <v>187</v>
      </c>
      <c r="C237" s="33"/>
      <c r="D237" s="33"/>
      <c r="E237" s="100"/>
      <c r="F237" s="33"/>
      <c r="G237" s="33"/>
      <c r="H237" s="33"/>
      <c r="I237" s="33"/>
      <c r="J237" s="33"/>
      <c r="K237" s="33"/>
      <c r="L237" s="33"/>
      <c r="M237" s="33">
        <v>4030</v>
      </c>
      <c r="N237" s="33"/>
      <c r="O237" s="33">
        <v>4030</v>
      </c>
      <c r="P237" s="33"/>
      <c r="Q237" s="33">
        <v>2990</v>
      </c>
      <c r="R237" s="33">
        <v>2990</v>
      </c>
      <c r="S237" s="33"/>
      <c r="T237" s="33"/>
      <c r="U237" s="33"/>
      <c r="V237" s="33"/>
      <c r="W237" s="33"/>
      <c r="X237" s="33"/>
      <c r="Y237" s="33"/>
      <c r="Z237" s="33">
        <v>2990</v>
      </c>
      <c r="AA237" s="33">
        <v>2990</v>
      </c>
      <c r="AB237" s="33"/>
      <c r="AC237" s="33">
        <v>2990</v>
      </c>
      <c r="AD237" s="33">
        <v>2990</v>
      </c>
      <c r="AE237" s="33"/>
      <c r="AF237" s="98"/>
    </row>
    <row r="238" spans="1:32">
      <c r="A238" s="107"/>
      <c r="B238" s="96" t="s">
        <v>188</v>
      </c>
      <c r="C238" s="33"/>
      <c r="D238" s="33"/>
      <c r="E238" s="100"/>
      <c r="F238" s="33"/>
      <c r="G238" s="33"/>
      <c r="H238" s="33"/>
      <c r="I238" s="33"/>
      <c r="J238" s="33"/>
      <c r="K238" s="33"/>
      <c r="L238" s="33"/>
      <c r="M238" s="33">
        <v>4031</v>
      </c>
      <c r="N238" s="33"/>
      <c r="O238" s="33">
        <v>4031</v>
      </c>
      <c r="P238" s="33"/>
      <c r="Q238" s="33">
        <v>2990</v>
      </c>
      <c r="R238" s="33">
        <v>2990</v>
      </c>
      <c r="S238" s="33"/>
      <c r="T238" s="33"/>
      <c r="U238" s="33"/>
      <c r="V238" s="33"/>
      <c r="W238" s="33"/>
      <c r="X238" s="33"/>
      <c r="Y238" s="33"/>
      <c r="Z238" s="33">
        <v>2990</v>
      </c>
      <c r="AA238" s="33">
        <v>2990</v>
      </c>
      <c r="AB238" s="33"/>
      <c r="AC238" s="33">
        <v>2990</v>
      </c>
      <c r="AD238" s="33">
        <v>2990</v>
      </c>
      <c r="AE238" s="33"/>
      <c r="AF238" s="98"/>
    </row>
    <row r="239" spans="1:32">
      <c r="A239" s="107"/>
      <c r="B239" s="97" t="s">
        <v>189</v>
      </c>
      <c r="C239" s="33"/>
      <c r="D239" s="33"/>
      <c r="E239" s="100"/>
      <c r="F239" s="33"/>
      <c r="G239" s="33"/>
      <c r="H239" s="33"/>
      <c r="I239" s="33"/>
      <c r="J239" s="33"/>
      <c r="K239" s="33"/>
      <c r="L239" s="33"/>
      <c r="M239" s="33">
        <v>500</v>
      </c>
      <c r="N239" s="33"/>
      <c r="O239" s="33">
        <v>500</v>
      </c>
      <c r="P239" s="33"/>
      <c r="Q239" s="33">
        <v>1497</v>
      </c>
      <c r="R239" s="33">
        <v>1497</v>
      </c>
      <c r="S239" s="33"/>
      <c r="T239" s="33"/>
      <c r="U239" s="33"/>
      <c r="V239" s="33"/>
      <c r="W239" s="33"/>
      <c r="X239" s="33"/>
      <c r="Y239" s="33"/>
      <c r="Z239" s="33">
        <v>1497</v>
      </c>
      <c r="AA239" s="33">
        <v>1497</v>
      </c>
      <c r="AB239" s="33"/>
      <c r="AC239" s="33">
        <v>1497</v>
      </c>
      <c r="AD239" s="33">
        <v>1497</v>
      </c>
      <c r="AE239" s="33"/>
      <c r="AF239" s="98"/>
    </row>
    <row r="240" spans="1:32">
      <c r="A240" s="107"/>
      <c r="B240" s="97" t="s">
        <v>190</v>
      </c>
      <c r="C240" s="33"/>
      <c r="D240" s="33"/>
      <c r="E240" s="100"/>
      <c r="F240" s="33"/>
      <c r="G240" s="33"/>
      <c r="H240" s="33"/>
      <c r="I240" s="33"/>
      <c r="J240" s="33"/>
      <c r="K240" s="33"/>
      <c r="L240" s="33"/>
      <c r="M240" s="33">
        <v>500</v>
      </c>
      <c r="N240" s="33"/>
      <c r="O240" s="33">
        <v>500</v>
      </c>
      <c r="P240" s="33"/>
      <c r="Q240" s="33">
        <v>1496</v>
      </c>
      <c r="R240" s="33">
        <v>1496</v>
      </c>
      <c r="S240" s="33"/>
      <c r="T240" s="33"/>
      <c r="U240" s="33"/>
      <c r="V240" s="33"/>
      <c r="W240" s="33"/>
      <c r="X240" s="33"/>
      <c r="Y240" s="33"/>
      <c r="Z240" s="33">
        <v>1496</v>
      </c>
      <c r="AA240" s="33">
        <v>1496</v>
      </c>
      <c r="AB240" s="33"/>
      <c r="AC240" s="33">
        <v>1496</v>
      </c>
      <c r="AD240" s="33">
        <v>1496</v>
      </c>
      <c r="AE240" s="33"/>
      <c r="AF240" s="98"/>
    </row>
    <row r="241" spans="1:32">
      <c r="A241" s="107"/>
      <c r="B241" s="93" t="s">
        <v>191</v>
      </c>
      <c r="C241" s="33"/>
      <c r="D241" s="33"/>
      <c r="E241" s="100"/>
      <c r="F241" s="33"/>
      <c r="G241" s="33"/>
      <c r="H241" s="33"/>
      <c r="I241" s="33"/>
      <c r="J241" s="33"/>
      <c r="K241" s="33"/>
      <c r="L241" s="33"/>
      <c r="M241" s="33">
        <v>975</v>
      </c>
      <c r="N241" s="33"/>
      <c r="O241" s="33">
        <v>975</v>
      </c>
      <c r="P241" s="33"/>
      <c r="Q241" s="33">
        <v>775</v>
      </c>
      <c r="R241" s="33">
        <v>775</v>
      </c>
      <c r="S241" s="33"/>
      <c r="T241" s="33"/>
      <c r="U241" s="33"/>
      <c r="V241" s="33"/>
      <c r="W241" s="33"/>
      <c r="X241" s="33"/>
      <c r="Y241" s="33"/>
      <c r="Z241" s="33">
        <v>775</v>
      </c>
      <c r="AA241" s="33">
        <v>775</v>
      </c>
      <c r="AB241" s="33"/>
      <c r="AC241" s="33">
        <v>775</v>
      </c>
      <c r="AD241" s="33">
        <v>775</v>
      </c>
      <c r="AE241" s="33"/>
      <c r="AF241" s="98"/>
    </row>
    <row r="242" spans="1:32">
      <c r="A242" s="107"/>
      <c r="B242" s="93" t="s">
        <v>192</v>
      </c>
      <c r="C242" s="33"/>
      <c r="D242" s="33"/>
      <c r="E242" s="100"/>
      <c r="F242" s="33"/>
      <c r="G242" s="33"/>
      <c r="H242" s="33"/>
      <c r="I242" s="33"/>
      <c r="J242" s="33"/>
      <c r="K242" s="33"/>
      <c r="L242" s="33"/>
      <c r="M242" s="33">
        <v>975</v>
      </c>
      <c r="N242" s="33"/>
      <c r="O242" s="33">
        <v>975</v>
      </c>
      <c r="P242" s="33"/>
      <c r="Q242" s="33">
        <v>775</v>
      </c>
      <c r="R242" s="33">
        <v>775</v>
      </c>
      <c r="S242" s="33"/>
      <c r="T242" s="33"/>
      <c r="U242" s="33"/>
      <c r="V242" s="33"/>
      <c r="W242" s="33"/>
      <c r="X242" s="33"/>
      <c r="Y242" s="33"/>
      <c r="Z242" s="33">
        <v>775</v>
      </c>
      <c r="AA242" s="33">
        <v>775</v>
      </c>
      <c r="AB242" s="33"/>
      <c r="AC242" s="33">
        <v>775</v>
      </c>
      <c r="AD242" s="33">
        <v>775</v>
      </c>
      <c r="AE242" s="33"/>
      <c r="AF242" s="98"/>
    </row>
    <row r="243" spans="1:32">
      <c r="A243" s="107"/>
      <c r="B243" s="93" t="s">
        <v>193</v>
      </c>
      <c r="C243" s="33"/>
      <c r="D243" s="33"/>
      <c r="E243" s="100"/>
      <c r="F243" s="33"/>
      <c r="G243" s="33"/>
      <c r="H243" s="33"/>
      <c r="I243" s="33"/>
      <c r="J243" s="33"/>
      <c r="K243" s="33"/>
      <c r="L243" s="33"/>
      <c r="M243" s="33">
        <v>50</v>
      </c>
      <c r="N243" s="33"/>
      <c r="O243" s="33">
        <v>50</v>
      </c>
      <c r="P243" s="33"/>
      <c r="Q243" s="33">
        <v>50</v>
      </c>
      <c r="R243" s="33">
        <v>50</v>
      </c>
      <c r="S243" s="33"/>
      <c r="T243" s="33"/>
      <c r="U243" s="33"/>
      <c r="V243" s="33"/>
      <c r="W243" s="33"/>
      <c r="X243" s="33"/>
      <c r="Y243" s="33"/>
      <c r="Z243" s="33">
        <v>50</v>
      </c>
      <c r="AA243" s="33">
        <v>50</v>
      </c>
      <c r="AB243" s="33"/>
      <c r="AC243" s="33">
        <v>50</v>
      </c>
      <c r="AD243" s="33">
        <v>50</v>
      </c>
      <c r="AE243" s="33"/>
      <c r="AF243" s="98"/>
    </row>
    <row r="244" spans="1:32">
      <c r="A244" s="107"/>
      <c r="B244" s="141" t="s">
        <v>194</v>
      </c>
      <c r="C244" s="33"/>
      <c r="D244" s="33"/>
      <c r="E244" s="100"/>
      <c r="F244" s="33"/>
      <c r="G244" s="33"/>
      <c r="H244" s="33"/>
      <c r="I244" s="33"/>
      <c r="J244" s="33"/>
      <c r="K244" s="33"/>
      <c r="L244" s="33"/>
      <c r="M244" s="33">
        <v>50</v>
      </c>
      <c r="N244" s="33"/>
      <c r="O244" s="33">
        <v>50</v>
      </c>
      <c r="P244" s="33"/>
      <c r="Q244" s="33">
        <v>50</v>
      </c>
      <c r="R244" s="33">
        <v>50</v>
      </c>
      <c r="S244" s="33"/>
      <c r="T244" s="33"/>
      <c r="U244" s="33"/>
      <c r="V244" s="33"/>
      <c r="W244" s="33"/>
      <c r="X244" s="33"/>
      <c r="Y244" s="33"/>
      <c r="Z244" s="33">
        <v>50</v>
      </c>
      <c r="AA244" s="33">
        <v>50</v>
      </c>
      <c r="AB244" s="33"/>
      <c r="AC244" s="33">
        <v>50</v>
      </c>
      <c r="AD244" s="33">
        <v>50</v>
      </c>
      <c r="AE244" s="33"/>
      <c r="AF244" s="98"/>
    </row>
    <row r="245" spans="1:32">
      <c r="A245" s="107"/>
      <c r="B245" s="141" t="s">
        <v>195</v>
      </c>
      <c r="C245" s="33"/>
      <c r="D245" s="33"/>
      <c r="E245" s="100"/>
      <c r="F245" s="33"/>
      <c r="G245" s="33"/>
      <c r="H245" s="33"/>
      <c r="I245" s="33"/>
      <c r="J245" s="33"/>
      <c r="K245" s="33"/>
      <c r="L245" s="33"/>
      <c r="M245" s="33">
        <v>5600</v>
      </c>
      <c r="N245" s="33"/>
      <c r="O245" s="33"/>
      <c r="P245" s="33">
        <v>5600</v>
      </c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100"/>
      <c r="AC245" s="33"/>
      <c r="AD245" s="33"/>
      <c r="AE245" s="100"/>
      <c r="AF245" s="98"/>
    </row>
    <row r="246" spans="1:32">
      <c r="A246" s="107"/>
      <c r="B246" s="141" t="s">
        <v>196</v>
      </c>
      <c r="C246" s="33"/>
      <c r="D246" s="33"/>
      <c r="E246" s="100"/>
      <c r="F246" s="33"/>
      <c r="G246" s="33"/>
      <c r="H246" s="33"/>
      <c r="I246" s="33"/>
      <c r="J246" s="33"/>
      <c r="K246" s="33"/>
      <c r="L246" s="33"/>
      <c r="M246" s="33">
        <v>5600</v>
      </c>
      <c r="N246" s="33"/>
      <c r="O246" s="33"/>
      <c r="P246" s="33">
        <v>5600</v>
      </c>
      <c r="Q246" s="148"/>
      <c r="R246" s="148"/>
      <c r="S246" s="33"/>
      <c r="T246" s="33"/>
      <c r="U246" s="33"/>
      <c r="V246" s="33"/>
      <c r="W246" s="33"/>
      <c r="X246" s="33"/>
      <c r="Y246" s="33"/>
      <c r="Z246" s="33"/>
      <c r="AA246" s="33"/>
      <c r="AB246" s="100"/>
      <c r="AC246" s="33"/>
      <c r="AD246" s="33"/>
      <c r="AE246" s="100"/>
      <c r="AF246" s="98"/>
    </row>
    <row r="247" spans="1:32">
      <c r="A247" s="107"/>
      <c r="B247" s="93" t="s">
        <v>197</v>
      </c>
      <c r="C247" s="33"/>
      <c r="D247" s="33"/>
      <c r="E247" s="100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100"/>
      <c r="AC247" s="33"/>
      <c r="AD247" s="33"/>
      <c r="AE247" s="100"/>
      <c r="AF247" s="98"/>
    </row>
    <row r="248" spans="1:32">
      <c r="A248" s="107"/>
      <c r="B248" s="93" t="s">
        <v>198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33"/>
      <c r="N248" s="6"/>
      <c r="O248" s="6"/>
      <c r="P248" s="33"/>
      <c r="Q248" s="33"/>
      <c r="R248" s="33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33"/>
      <c r="AD248" s="33"/>
      <c r="AE248" s="33"/>
      <c r="AF248" s="98"/>
    </row>
    <row r="249" spans="1:32">
      <c r="A249" s="107"/>
      <c r="B249" s="9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33"/>
      <c r="AD249" s="33"/>
      <c r="AE249" s="33"/>
      <c r="AF249" s="98"/>
    </row>
    <row r="250" spans="1:32">
      <c r="A250" s="107"/>
      <c r="B250" s="55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98"/>
    </row>
    <row r="251" spans="1:32" ht="15">
      <c r="A251" s="107"/>
      <c r="B251" s="169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68"/>
      <c r="AA251" s="168"/>
      <c r="AB251" s="168"/>
      <c r="AC251" s="101"/>
      <c r="AD251" s="101"/>
      <c r="AE251" s="101"/>
      <c r="AF251" s="98"/>
    </row>
    <row r="252" spans="1:32" ht="15">
      <c r="A252" s="107"/>
      <c r="B252" s="169" t="s">
        <v>200</v>
      </c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68"/>
      <c r="AA252" s="168"/>
      <c r="AB252" s="168"/>
      <c r="AC252" s="101"/>
      <c r="AD252" s="101"/>
      <c r="AE252" s="101"/>
      <c r="AF252" s="98"/>
    </row>
    <row r="253" spans="1:32" ht="15">
      <c r="A253" s="103"/>
      <c r="B253" s="169" t="s">
        <v>209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R253" s="55"/>
      <c r="S253" s="55"/>
      <c r="T253" s="55"/>
      <c r="U253" s="55"/>
      <c r="V253" s="55"/>
      <c r="W253" s="55"/>
      <c r="X253" s="55"/>
      <c r="Y253" s="55"/>
      <c r="Z253" s="168"/>
      <c r="AA253" s="168"/>
      <c r="AB253" s="168"/>
      <c r="AC253" s="101"/>
      <c r="AD253" s="101"/>
      <c r="AE253" s="101"/>
      <c r="AF253" s="101"/>
    </row>
    <row r="254" spans="1:32" ht="15">
      <c r="A254" s="103"/>
      <c r="B254" s="55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68"/>
      <c r="AA254" s="168"/>
      <c r="AB254" s="168"/>
      <c r="AC254" s="101"/>
      <c r="AD254" s="101"/>
      <c r="AE254" s="101"/>
      <c r="AF254" s="101"/>
    </row>
    <row r="255" spans="1:32" ht="15">
      <c r="A255" s="103"/>
      <c r="B255" s="55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68"/>
      <c r="AA255" s="168"/>
      <c r="AB255" s="168"/>
      <c r="AC255" s="101"/>
      <c r="AD255" s="101"/>
      <c r="AE255" s="101"/>
      <c r="AF255" s="101"/>
    </row>
    <row r="256" spans="1:32" ht="15">
      <c r="A256" s="103"/>
      <c r="B256" s="55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68" t="s">
        <v>118</v>
      </c>
      <c r="T256" s="168"/>
      <c r="U256" s="168"/>
      <c r="V256" s="168" t="s">
        <v>118</v>
      </c>
      <c r="W256" s="168"/>
      <c r="X256" s="168"/>
      <c r="Y256" s="168" t="s">
        <v>118</v>
      </c>
      <c r="Z256" s="168"/>
      <c r="AA256" s="168"/>
      <c r="AB256" s="101"/>
      <c r="AC256" s="101"/>
      <c r="AD256" s="101"/>
      <c r="AE256" s="101"/>
      <c r="AF256" s="101"/>
    </row>
    <row r="257" spans="1:32" ht="15">
      <c r="A257" s="103"/>
      <c r="B257" s="55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68" t="s">
        <v>119</v>
      </c>
      <c r="T257" s="168"/>
      <c r="U257" s="168"/>
      <c r="V257" s="168" t="s">
        <v>119</v>
      </c>
      <c r="W257" s="168"/>
      <c r="X257" s="168"/>
      <c r="Y257" s="168" t="s">
        <v>119</v>
      </c>
      <c r="Z257" s="168"/>
      <c r="AA257" s="168"/>
      <c r="AB257" s="101"/>
      <c r="AC257" s="101"/>
      <c r="AD257" s="101"/>
      <c r="AE257" s="101"/>
      <c r="AF257" s="101"/>
    </row>
    <row r="258" spans="1:32" ht="15">
      <c r="A258" s="103"/>
      <c r="B258" s="55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01"/>
      <c r="AC258" s="101"/>
      <c r="AD258" s="101"/>
      <c r="AE258" s="101"/>
      <c r="AF258" s="101"/>
    </row>
    <row r="259" spans="1:32">
      <c r="A259" s="103"/>
      <c r="B259" s="55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</row>
    <row r="260" spans="1:32">
      <c r="A260" s="103"/>
      <c r="B260" s="55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</row>
    <row r="261" spans="1:32" ht="15" customHeight="1">
      <c r="A261" s="103"/>
      <c r="B261" s="169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</row>
    <row r="262" spans="1:32" ht="13.5" customHeight="1">
      <c r="A262" s="103"/>
      <c r="B262" s="169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68"/>
      <c r="AA262" s="168"/>
      <c r="AB262" s="168"/>
      <c r="AC262" s="101"/>
      <c r="AD262" s="101"/>
      <c r="AE262" s="101"/>
      <c r="AF262" s="101"/>
    </row>
    <row r="263" spans="1:32" ht="15">
      <c r="A263" s="103"/>
      <c r="B263" s="169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68"/>
      <c r="AA263" s="168"/>
      <c r="AB263" s="168"/>
      <c r="AC263" s="101"/>
      <c r="AD263" s="101"/>
      <c r="AE263" s="101"/>
      <c r="AF263" s="101"/>
    </row>
    <row r="264" spans="1:32" ht="15">
      <c r="A264" s="103"/>
      <c r="B264" s="169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R264" s="55"/>
      <c r="S264" s="55"/>
      <c r="T264" s="55"/>
      <c r="U264" s="55"/>
      <c r="V264" s="55"/>
      <c r="W264" s="55"/>
      <c r="X264" s="55"/>
      <c r="Y264" s="55"/>
      <c r="Z264" s="168"/>
      <c r="AA264" s="168"/>
      <c r="AB264" s="168"/>
      <c r="AC264" s="55"/>
      <c r="AD264" s="55"/>
      <c r="AE264" s="55"/>
      <c r="AF264" s="101"/>
    </row>
    <row r="265" spans="1:32">
      <c r="A265" s="103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101"/>
    </row>
    <row r="266" spans="1:32">
      <c r="A266" s="10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101"/>
    </row>
    <row r="267" spans="1:32">
      <c r="A267" s="103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101"/>
    </row>
    <row r="268" spans="1:32">
      <c r="A268" s="103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101"/>
    </row>
    <row r="269" spans="1:32">
      <c r="A269" s="103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101"/>
    </row>
    <row r="270" spans="1:32">
      <c r="A270" s="103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101"/>
    </row>
    <row r="271" spans="1:32">
      <c r="A271" s="103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101"/>
    </row>
    <row r="272" spans="1:32">
      <c r="A272" s="103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</row>
    <row r="273" spans="1:32">
      <c r="A273" s="103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</row>
    <row r="274" spans="1:32">
      <c r="A274" s="103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</row>
    <row r="275" spans="1:32" ht="12" customHeight="1">
      <c r="A275" s="103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</row>
    <row r="276" spans="1:32" ht="12" customHeight="1">
      <c r="A276" s="103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</row>
    <row r="277" spans="1:32" ht="12" customHeight="1">
      <c r="A277" s="103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</row>
    <row r="278" spans="1:32" ht="12" customHeight="1">
      <c r="A278" s="103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</row>
    <row r="279" spans="1:32">
      <c r="A279" s="103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</row>
    <row r="280" spans="1:32">
      <c r="A280" s="103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</row>
    <row r="281" spans="1:32">
      <c r="A281" s="103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</row>
    <row r="282" spans="1:32">
      <c r="A282" s="103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</row>
    <row r="283" spans="1:32">
      <c r="A283" s="103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</row>
    <row r="284" spans="1:32">
      <c r="A284" s="103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</row>
    <row r="285" spans="1:32">
      <c r="A285" s="103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</row>
    <row r="286" spans="1:32">
      <c r="A286" s="103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</row>
    <row r="287" spans="1:32">
      <c r="A287" s="103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</row>
    <row r="288" spans="1:32">
      <c r="A288" s="103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</row>
    <row r="289" spans="1:32">
      <c r="A289" s="103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</row>
    <row r="290" spans="1:32">
      <c r="A290" s="103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</row>
    <row r="291" spans="1:32">
      <c r="A291" s="103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</row>
    <row r="292" spans="1:32">
      <c r="A292" s="103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</row>
    <row r="293" spans="1:32">
      <c r="A293" s="103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</row>
    <row r="294" spans="1:32">
      <c r="A294" s="103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</row>
    <row r="295" spans="1:32">
      <c r="A295" s="103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</row>
    <row r="296" spans="1:32">
      <c r="A296" s="10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</row>
    <row r="297" spans="1:32">
      <c r="A297" s="103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</row>
    <row r="298" spans="1:32">
      <c r="A298" s="10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</row>
    <row r="299" spans="1:32">
      <c r="A299" s="10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</row>
    <row r="300" spans="1:32">
      <c r="A300" s="10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</row>
    <row r="301" spans="1:32">
      <c r="A301" s="10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</row>
    <row r="302" spans="1:32">
      <c r="A302" s="10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</row>
    <row r="303" spans="1:32">
      <c r="A303" s="103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</row>
    <row r="304" spans="1:32">
      <c r="A304" s="103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</row>
    <row r="305" spans="1:32">
      <c r="A305" s="103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</row>
    <row r="306" spans="1:32">
      <c r="A306" s="103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</row>
    <row r="307" spans="1:32">
      <c r="A307" s="103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</row>
    <row r="308" spans="1:32">
      <c r="A308" s="103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</row>
    <row r="309" spans="1:32">
      <c r="A309" s="103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</row>
    <row r="310" spans="1:32">
      <c r="A310" s="103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</row>
    <row r="311" spans="1:32">
      <c r="A311" s="103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</row>
    <row r="312" spans="1:32">
      <c r="A312" s="103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</row>
    <row r="313" spans="1:32">
      <c r="A313" s="103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</row>
    <row r="314" spans="1:32">
      <c r="A314" s="103"/>
      <c r="AF314" s="55"/>
    </row>
    <row r="315" spans="1:32">
      <c r="A315" s="103"/>
      <c r="AF315" s="55"/>
    </row>
    <row r="316" spans="1:32">
      <c r="A316" s="103"/>
      <c r="AF316" s="55"/>
    </row>
    <row r="317" spans="1:32">
      <c r="A317" s="103"/>
      <c r="AF317" s="55"/>
    </row>
    <row r="318" spans="1:32">
      <c r="A318" s="103"/>
      <c r="AF318" s="55"/>
    </row>
    <row r="319" spans="1:32">
      <c r="A319" s="103"/>
      <c r="AF319" s="55"/>
    </row>
    <row r="320" spans="1:32">
      <c r="A320" s="103"/>
      <c r="AF320" s="55"/>
    </row>
    <row r="321" spans="1:32">
      <c r="A321" s="105"/>
      <c r="AF321" s="55"/>
    </row>
    <row r="322" spans="1:32">
      <c r="A322" s="103"/>
    </row>
    <row r="323" spans="1:32">
      <c r="A323" s="103"/>
    </row>
    <row r="324" spans="1:32">
      <c r="A324" s="103"/>
    </row>
    <row r="325" spans="1:32">
      <c r="A325" s="103"/>
    </row>
    <row r="326" spans="1:32">
      <c r="A326" s="104"/>
    </row>
    <row r="327" spans="1:32">
      <c r="A327" s="104"/>
    </row>
    <row r="328" spans="1:32">
      <c r="A328" s="104"/>
    </row>
    <row r="329" spans="1:32">
      <c r="A329" s="104"/>
    </row>
    <row r="330" spans="1:32">
      <c r="A330" s="104"/>
    </row>
    <row r="331" spans="1:32">
      <c r="A331" s="104"/>
    </row>
    <row r="332" spans="1:32">
      <c r="A332" s="104"/>
    </row>
    <row r="333" spans="1:32">
      <c r="A333" s="104"/>
    </row>
    <row r="334" spans="1:32">
      <c r="A334" s="103"/>
    </row>
    <row r="335" spans="1:32">
      <c r="A335" s="103"/>
    </row>
    <row r="336" spans="1:32">
      <c r="A336" s="103"/>
    </row>
    <row r="337" spans="1:1">
      <c r="A337" s="105"/>
    </row>
    <row r="338" spans="1:1" ht="12.75" customHeight="1">
      <c r="A338" s="106"/>
    </row>
    <row r="339" spans="1:1">
      <c r="A339" s="105"/>
    </row>
    <row r="340" spans="1:1">
      <c r="A340" s="105"/>
    </row>
    <row r="341" spans="1:1">
      <c r="A341" s="105"/>
    </row>
    <row r="342" spans="1:1">
      <c r="A342" s="105"/>
    </row>
    <row r="343" spans="1:1">
      <c r="A343" s="105"/>
    </row>
    <row r="344" spans="1:1">
      <c r="A344" s="105"/>
    </row>
    <row r="345" spans="1:1">
      <c r="A345" s="104"/>
    </row>
    <row r="346" spans="1:1">
      <c r="A346" s="104"/>
    </row>
    <row r="347" spans="1:1">
      <c r="A347" s="104"/>
    </row>
    <row r="348" spans="1:1">
      <c r="A348" s="103"/>
    </row>
    <row r="349" spans="1:1">
      <c r="A349" s="104"/>
    </row>
    <row r="350" spans="1:1">
      <c r="A350" s="103"/>
    </row>
    <row r="351" spans="1:1">
      <c r="A351" s="103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3"/>
    </row>
    <row r="357" spans="1:1">
      <c r="A357" s="104"/>
    </row>
    <row r="358" spans="1:1">
      <c r="A358" s="103"/>
    </row>
    <row r="359" spans="1:1">
      <c r="A359" s="104"/>
    </row>
    <row r="360" spans="1:1">
      <c r="A360" s="103"/>
    </row>
    <row r="361" spans="1:1">
      <c r="A361" s="103"/>
    </row>
    <row r="362" spans="1:1">
      <c r="A362" s="103"/>
    </row>
    <row r="363" spans="1:1">
      <c r="A363" s="103"/>
    </row>
    <row r="364" spans="1:1">
      <c r="A364" s="103"/>
    </row>
    <row r="365" spans="1:1">
      <c r="A365" s="103"/>
    </row>
    <row r="366" spans="1:1">
      <c r="A366" s="105"/>
    </row>
    <row r="367" spans="1:1">
      <c r="A367" s="105"/>
    </row>
    <row r="368" spans="1:1">
      <c r="A368" s="105"/>
    </row>
    <row r="369" spans="1:1">
      <c r="A369" s="105"/>
    </row>
    <row r="370" spans="1:1">
      <c r="A370" s="105"/>
    </row>
    <row r="371" spans="1:1">
      <c r="A371" s="105"/>
    </row>
    <row r="372" spans="1:1">
      <c r="A372" s="105"/>
    </row>
    <row r="373" spans="1:1">
      <c r="A373" s="105"/>
    </row>
    <row r="374" spans="1:1">
      <c r="A374" s="105"/>
    </row>
    <row r="375" spans="1:1">
      <c r="A375" s="105"/>
    </row>
    <row r="376" spans="1:1">
      <c r="A376" s="106"/>
    </row>
    <row r="377" spans="1:1">
      <c r="A377" s="106"/>
    </row>
    <row r="378" spans="1:1">
      <c r="A378" s="107"/>
    </row>
    <row r="379" spans="1:1">
      <c r="A379" s="108"/>
    </row>
    <row r="380" spans="1:1">
      <c r="A380" s="108"/>
    </row>
    <row r="381" spans="1:1">
      <c r="A381" s="107"/>
    </row>
    <row r="382" spans="1:1">
      <c r="A382" s="108"/>
    </row>
    <row r="383" spans="1:1">
      <c r="A383" s="107"/>
    </row>
    <row r="384" spans="1:1">
      <c r="A384" s="107"/>
    </row>
    <row r="385" spans="1:1">
      <c r="A385" s="107"/>
    </row>
    <row r="386" spans="1:1">
      <c r="A386" s="107"/>
    </row>
    <row r="387" spans="1:1">
      <c r="A387" s="107"/>
    </row>
    <row r="388" spans="1:1">
      <c r="A388" s="107"/>
    </row>
    <row r="389" spans="1:1">
      <c r="A389" s="107"/>
    </row>
    <row r="390" spans="1:1">
      <c r="A390" s="107"/>
    </row>
    <row r="391" spans="1:1">
      <c r="A391" s="108"/>
    </row>
    <row r="392" spans="1:1">
      <c r="A392" s="107"/>
    </row>
    <row r="393" spans="1:1">
      <c r="A393" s="107"/>
    </row>
    <row r="394" spans="1:1">
      <c r="A394" s="107"/>
    </row>
    <row r="395" spans="1:1">
      <c r="A395" s="107"/>
    </row>
    <row r="396" spans="1:1">
      <c r="A396" s="107"/>
    </row>
    <row r="397" spans="1:1">
      <c r="A397" s="107"/>
    </row>
    <row r="398" spans="1:1">
      <c r="A398" s="107"/>
    </row>
    <row r="399" spans="1:1">
      <c r="A399" s="107"/>
    </row>
    <row r="400" spans="1:1">
      <c r="A400" s="107"/>
    </row>
    <row r="401" spans="1:1">
      <c r="A401" s="107"/>
    </row>
    <row r="402" spans="1:1">
      <c r="A402" s="107"/>
    </row>
    <row r="403" spans="1:1">
      <c r="A403" s="107"/>
    </row>
    <row r="404" spans="1:1">
      <c r="A404" s="107"/>
    </row>
    <row r="405" spans="1:1">
      <c r="A405" s="107"/>
    </row>
    <row r="406" spans="1:1">
      <c r="A406" s="107"/>
    </row>
    <row r="407" spans="1:1">
      <c r="A407" s="107"/>
    </row>
    <row r="408" spans="1:1">
      <c r="A408" s="107"/>
    </row>
    <row r="409" spans="1:1">
      <c r="A409" s="107"/>
    </row>
    <row r="410" spans="1:1">
      <c r="A410" s="107" t="e">
        <f>-              - projekt</f>
        <v>#NAME?</v>
      </c>
    </row>
    <row r="411" spans="1:1">
      <c r="A411" s="107"/>
    </row>
    <row r="412" spans="1:1">
      <c r="A412" s="107"/>
    </row>
    <row r="413" spans="1:1">
      <c r="A413" s="107"/>
    </row>
    <row r="414" spans="1:1">
      <c r="A414" s="107"/>
    </row>
    <row r="415" spans="1:1">
      <c r="A415" s="107"/>
    </row>
    <row r="416" spans="1:1">
      <c r="A416" s="108"/>
    </row>
    <row r="417" spans="1:1">
      <c r="A417" s="107"/>
    </row>
    <row r="418" spans="1:1">
      <c r="A418" s="107"/>
    </row>
    <row r="419" spans="1:1">
      <c r="A419" s="107"/>
    </row>
    <row r="420" spans="1:1">
      <c r="A420" s="107"/>
    </row>
    <row r="421" spans="1:1">
      <c r="A421" s="108"/>
    </row>
    <row r="422" spans="1:1">
      <c r="A422" s="108"/>
    </row>
    <row r="423" spans="1:1">
      <c r="A423" s="107"/>
    </row>
    <row r="424" spans="1:1">
      <c r="A424" s="107"/>
    </row>
    <row r="425" spans="1:1">
      <c r="A425" s="107"/>
    </row>
    <row r="426" spans="1:1">
      <c r="A426" s="107"/>
    </row>
    <row r="427" spans="1:1">
      <c r="A427" s="107"/>
    </row>
    <row r="428" spans="1:1">
      <c r="A428" s="107"/>
    </row>
    <row r="429" spans="1:1">
      <c r="A429" s="107"/>
    </row>
    <row r="430" spans="1:1">
      <c r="A430" s="107"/>
    </row>
    <row r="431" spans="1:1">
      <c r="A431" s="107"/>
    </row>
    <row r="432" spans="1:1">
      <c r="A432" s="107"/>
    </row>
    <row r="433" spans="1:1">
      <c r="A433" s="108"/>
    </row>
    <row r="434" spans="1:1">
      <c r="A434" s="107"/>
    </row>
    <row r="435" spans="1:1">
      <c r="A435" s="107"/>
    </row>
    <row r="436" spans="1:1">
      <c r="A436" s="107"/>
    </row>
    <row r="437" spans="1:1">
      <c r="A437" s="107"/>
    </row>
    <row r="438" spans="1:1">
      <c r="A438" s="107"/>
    </row>
    <row r="439" spans="1:1">
      <c r="A439" s="107"/>
    </row>
    <row r="440" spans="1:1">
      <c r="A440" s="107"/>
    </row>
    <row r="441" spans="1:1">
      <c r="A441" s="107"/>
    </row>
    <row r="442" spans="1:1">
      <c r="A442" s="108"/>
    </row>
    <row r="443" spans="1:1">
      <c r="A443" s="108"/>
    </row>
    <row r="444" spans="1:1">
      <c r="A444" s="109"/>
    </row>
    <row r="445" spans="1:1">
      <c r="A445" s="109"/>
    </row>
    <row r="446" spans="1:1">
      <c r="A446" s="109"/>
    </row>
    <row r="447" spans="1:1">
      <c r="A447" s="109"/>
    </row>
    <row r="448" spans="1:1">
      <c r="A448" s="107"/>
    </row>
    <row r="449" spans="1:1">
      <c r="A449" s="107"/>
    </row>
    <row r="450" spans="1:1">
      <c r="A450" s="107"/>
    </row>
    <row r="451" spans="1:1">
      <c r="A451" s="107"/>
    </row>
    <row r="452" spans="1:1">
      <c r="A452" s="107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3"/>
    </row>
    <row r="458" spans="1:1">
      <c r="A458" s="103"/>
    </row>
    <row r="459" spans="1:1">
      <c r="A459" s="103"/>
    </row>
    <row r="460" spans="1:1">
      <c r="A460" s="103"/>
    </row>
    <row r="461" spans="1:1">
      <c r="A461" s="103"/>
    </row>
    <row r="462" spans="1:1">
      <c r="A462" s="104"/>
    </row>
    <row r="463" spans="1:1">
      <c r="A463" s="103"/>
    </row>
    <row r="464" spans="1:1">
      <c r="A464" s="103"/>
    </row>
    <row r="465" spans="1:1">
      <c r="A465" s="103"/>
    </row>
    <row r="466" spans="1:1">
      <c r="A466" s="104"/>
    </row>
    <row r="467" spans="1:1">
      <c r="A467" s="103"/>
    </row>
    <row r="468" spans="1:1">
      <c r="A468" s="103"/>
    </row>
    <row r="469" spans="1:1" ht="14.25" customHeight="1">
      <c r="A469" s="106"/>
    </row>
    <row r="470" spans="1:1">
      <c r="A470" s="106"/>
    </row>
    <row r="471" spans="1:1">
      <c r="A471" s="105"/>
    </row>
    <row r="472" spans="1:1">
      <c r="A472" s="105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 ht="13.5" customHeight="1">
      <c r="A478" s="106"/>
    </row>
    <row r="479" spans="1:1" ht="13.5" customHeight="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3"/>
    </row>
    <row r="485" spans="1:1">
      <c r="A485" s="103"/>
    </row>
    <row r="486" spans="1:1">
      <c r="A486" s="104"/>
    </row>
    <row r="487" spans="1:1">
      <c r="A487" s="104"/>
    </row>
    <row r="488" spans="1:1">
      <c r="A488" s="103"/>
    </row>
    <row r="489" spans="1:1">
      <c r="A489" s="104"/>
    </row>
    <row r="490" spans="1:1">
      <c r="A490" s="103"/>
    </row>
    <row r="491" spans="1:1">
      <c r="A491" s="103"/>
    </row>
    <row r="492" spans="1:1">
      <c r="A492" s="103"/>
    </row>
    <row r="493" spans="1:1">
      <c r="A493" s="103"/>
    </row>
    <row r="494" spans="1:1">
      <c r="A494" s="103"/>
    </row>
    <row r="495" spans="1:1">
      <c r="A495" s="105"/>
    </row>
    <row r="496" spans="1:1">
      <c r="A496" s="103"/>
    </row>
    <row r="497" spans="1:1">
      <c r="A497" s="103"/>
    </row>
    <row r="498" spans="1:1">
      <c r="A498" s="103"/>
    </row>
    <row r="499" spans="1:1">
      <c r="A499" s="103"/>
    </row>
    <row r="500" spans="1:1">
      <c r="A500" s="103"/>
    </row>
    <row r="501" spans="1:1">
      <c r="A501" s="103"/>
    </row>
    <row r="502" spans="1:1">
      <c r="A502" s="103"/>
    </row>
    <row r="503" spans="1:1">
      <c r="A503" s="107"/>
    </row>
    <row r="504" spans="1:1">
      <c r="A504" s="107"/>
    </row>
    <row r="505" spans="1:1">
      <c r="A505" s="107"/>
    </row>
    <row r="506" spans="1:1">
      <c r="A506" s="107"/>
    </row>
    <row r="507" spans="1:1">
      <c r="A507" s="107"/>
    </row>
    <row r="508" spans="1:1">
      <c r="A508" s="108"/>
    </row>
    <row r="509" spans="1:1">
      <c r="A509" s="107"/>
    </row>
    <row r="510" spans="1:1">
      <c r="A510" s="108"/>
    </row>
    <row r="511" spans="1:1">
      <c r="A511" s="107"/>
    </row>
    <row r="512" spans="1:1">
      <c r="A512" s="107"/>
    </row>
    <row r="513" spans="1:1">
      <c r="A513" s="107"/>
    </row>
    <row r="514" spans="1:1">
      <c r="A514" s="107"/>
    </row>
    <row r="515" spans="1:1">
      <c r="A515" s="107"/>
    </row>
    <row r="516" spans="1:1">
      <c r="A516" s="107"/>
    </row>
    <row r="517" spans="1:1">
      <c r="A517" s="107"/>
    </row>
    <row r="518" spans="1:1">
      <c r="A518" s="107"/>
    </row>
    <row r="519" spans="1:1">
      <c r="A519" s="107"/>
    </row>
    <row r="520" spans="1:1">
      <c r="A520" s="107"/>
    </row>
    <row r="521" spans="1:1">
      <c r="A521" s="107"/>
    </row>
    <row r="522" spans="1:1">
      <c r="A522" s="107"/>
    </row>
    <row r="523" spans="1:1">
      <c r="A523" s="110"/>
    </row>
    <row r="524" spans="1:1">
      <c r="A524" s="108"/>
    </row>
    <row r="525" spans="1:1">
      <c r="A525" s="107"/>
    </row>
    <row r="526" spans="1:1">
      <c r="A526" s="107"/>
    </row>
    <row r="527" spans="1:1">
      <c r="A527" s="107"/>
    </row>
    <row r="528" spans="1:1">
      <c r="A528" s="102"/>
    </row>
    <row r="529" spans="1:1">
      <c r="A529" s="17"/>
    </row>
    <row r="530" spans="1:1">
      <c r="A530" s="17"/>
    </row>
    <row r="531" spans="1:1">
      <c r="A531" s="12"/>
    </row>
    <row r="532" spans="1:1">
      <c r="A532" s="15"/>
    </row>
    <row r="533" spans="1:1">
      <c r="A533" s="15"/>
    </row>
    <row r="534" spans="1:1">
      <c r="A534" s="15"/>
    </row>
    <row r="535" spans="1:1">
      <c r="A535" s="12"/>
    </row>
    <row r="536" spans="1:1">
      <c r="A536" s="11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 ht="14.25" customHeight="1">
      <c r="A547" s="4"/>
    </row>
    <row r="548" spans="1:1" ht="13.5" customHeight="1">
      <c r="A548" s="4"/>
    </row>
    <row r="549" spans="1:1">
      <c r="A549" s="4"/>
    </row>
    <row r="550" spans="1:1">
      <c r="A550" s="4"/>
    </row>
    <row r="551" spans="1:1">
      <c r="A551" s="17"/>
    </row>
    <row r="552" spans="1:1">
      <c r="A552" s="17"/>
    </row>
    <row r="553" spans="1:1">
      <c r="A553" s="4"/>
    </row>
    <row r="554" spans="1:1">
      <c r="A554" s="4"/>
    </row>
    <row r="555" spans="1:1">
      <c r="A555" s="4"/>
    </row>
    <row r="556" spans="1:1">
      <c r="A556" s="11"/>
    </row>
    <row r="557" spans="1:1">
      <c r="A557" s="4"/>
    </row>
    <row r="558" spans="1:1">
      <c r="A558" s="4"/>
    </row>
    <row r="559" spans="1:1">
      <c r="A559" s="11"/>
    </row>
    <row r="560" spans="1:1">
      <c r="A560" s="4"/>
    </row>
    <row r="561" spans="1:1">
      <c r="A561" s="4"/>
    </row>
    <row r="562" spans="1:1">
      <c r="A562" s="23"/>
    </row>
    <row r="563" spans="1:1">
      <c r="A563" s="23"/>
    </row>
    <row r="564" spans="1:1">
      <c r="A564" s="23"/>
    </row>
    <row r="565" spans="1:1">
      <c r="A565" s="11"/>
    </row>
    <row r="566" spans="1:1">
      <c r="A566" s="11"/>
    </row>
    <row r="567" spans="1:1">
      <c r="A567" s="4"/>
    </row>
    <row r="568" spans="1:1">
      <c r="A568" s="4"/>
    </row>
    <row r="569" spans="1:1">
      <c r="A569" s="11"/>
    </row>
    <row r="570" spans="1:1">
      <c r="A570" s="11"/>
    </row>
    <row r="571" spans="1:1">
      <c r="A571" s="4"/>
    </row>
    <row r="572" spans="1:1">
      <c r="A572" s="11"/>
    </row>
    <row r="573" spans="1:1">
      <c r="A573" s="4"/>
    </row>
    <row r="574" spans="1:1">
      <c r="A574" s="4"/>
    </row>
    <row r="575" spans="1:1">
      <c r="A575" s="11"/>
    </row>
    <row r="576" spans="1:1">
      <c r="A576" s="4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2"/>
    </row>
    <row r="585" spans="1:1">
      <c r="A585" s="12"/>
    </row>
    <row r="586" spans="1:1" ht="14.25" customHeight="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31">
      <c r="A593" s="12"/>
    </row>
    <row r="594" spans="1:31">
      <c r="A594" s="12"/>
    </row>
    <row r="595" spans="1:31">
      <c r="A595" s="12"/>
    </row>
    <row r="596" spans="1:31">
      <c r="A596" s="12"/>
    </row>
    <row r="597" spans="1:31" s="24" customFormat="1">
      <c r="A597" s="23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55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</row>
    <row r="598" spans="1:31" s="24" customFormat="1">
      <c r="A598" s="23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55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s="24" customFormat="1">
      <c r="A599" s="23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55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s="24" customFormat="1">
      <c r="A600" s="23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55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</row>
    <row r="601" spans="1:31" s="24" customFormat="1">
      <c r="A601" s="23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55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>
      <c r="A602" s="31"/>
    </row>
    <row r="603" spans="1:31">
      <c r="A603" s="31"/>
    </row>
    <row r="604" spans="1:31">
      <c r="A604" s="17"/>
    </row>
    <row r="605" spans="1:31">
      <c r="A605" s="17"/>
    </row>
    <row r="606" spans="1:31">
      <c r="A606" s="31"/>
    </row>
    <row r="607" spans="1:31">
      <c r="A607" s="17"/>
    </row>
    <row r="608" spans="1:3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31"/>
    </row>
    <row r="613" spans="1:1">
      <c r="A613" s="17"/>
    </row>
    <row r="614" spans="1:1">
      <c r="A614" s="17"/>
    </row>
    <row r="615" spans="1:1">
      <c r="A615" s="31"/>
    </row>
    <row r="616" spans="1:1">
      <c r="A616" s="31"/>
    </row>
    <row r="617" spans="1:1">
      <c r="A617" s="31"/>
    </row>
    <row r="618" spans="1:1">
      <c r="A618" s="31"/>
    </row>
    <row r="619" spans="1:1">
      <c r="A619" s="31"/>
    </row>
    <row r="620" spans="1:1">
      <c r="A620" s="31"/>
    </row>
    <row r="621" spans="1:1">
      <c r="A621" s="31"/>
    </row>
    <row r="622" spans="1:1">
      <c r="A622" s="31"/>
    </row>
    <row r="623" spans="1:1">
      <c r="A623" s="31"/>
    </row>
    <row r="624" spans="1:1">
      <c r="A624" s="31"/>
    </row>
    <row r="625" spans="1:1">
      <c r="A625" s="31"/>
    </row>
    <row r="626" spans="1:1">
      <c r="A626" s="31"/>
    </row>
    <row r="627" spans="1:1">
      <c r="A627" s="31"/>
    </row>
    <row r="628" spans="1:1">
      <c r="A628" s="31"/>
    </row>
    <row r="629" spans="1:1">
      <c r="A629" s="15"/>
    </row>
    <row r="630" spans="1:1">
      <c r="A630" s="15"/>
    </row>
    <row r="631" spans="1:1">
      <c r="A631" s="15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31"/>
    </row>
    <row r="657" spans="1:1">
      <c r="A657" s="31"/>
    </row>
    <row r="658" spans="1:1">
      <c r="A658" s="17"/>
    </row>
    <row r="659" spans="1:1">
      <c r="A659" s="12"/>
    </row>
    <row r="660" spans="1:1">
      <c r="A660" s="15"/>
    </row>
    <row r="661" spans="1:1">
      <c r="A661" s="12"/>
    </row>
    <row r="662" spans="1:1">
      <c r="A662" s="12"/>
    </row>
    <row r="663" spans="1:1">
      <c r="A663" s="15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5"/>
    </row>
    <row r="670" spans="1:1">
      <c r="A670" s="15"/>
    </row>
    <row r="671" spans="1:1">
      <c r="A671" s="15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5"/>
    </row>
    <row r="681" spans="1:1">
      <c r="A681" s="12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30"/>
    </row>
    <row r="693" spans="1:1">
      <c r="A693" s="31"/>
    </row>
    <row r="694" spans="1:1">
      <c r="A694" s="31"/>
    </row>
    <row r="695" spans="1:1">
      <c r="A695" s="31"/>
    </row>
    <row r="696" spans="1:1">
      <c r="A696" s="31"/>
    </row>
    <row r="697" spans="1:1">
      <c r="A697" s="17"/>
    </row>
    <row r="698" spans="1:1">
      <c r="A698" s="17"/>
    </row>
    <row r="699" spans="1:1" ht="12.75" customHeight="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31"/>
    </row>
    <row r="726" spans="1:1">
      <c r="A726" s="31"/>
    </row>
    <row r="727" spans="1:1">
      <c r="A727" s="31"/>
    </row>
    <row r="728" spans="1:1">
      <c r="A728" s="31"/>
    </row>
    <row r="729" spans="1:1">
      <c r="A729" s="31"/>
    </row>
    <row r="730" spans="1:1">
      <c r="A730" s="31"/>
    </row>
    <row r="731" spans="1:1">
      <c r="A731" s="17"/>
    </row>
    <row r="732" spans="1:1">
      <c r="A732" s="31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31"/>
    </row>
    <row r="744" spans="1:1">
      <c r="A744" s="31"/>
    </row>
    <row r="745" spans="1:1">
      <c r="A745" s="31"/>
    </row>
    <row r="746" spans="1:1">
      <c r="A746" s="17"/>
    </row>
    <row r="747" spans="1:1">
      <c r="A747" s="31"/>
    </row>
    <row r="748" spans="1:1">
      <c r="A748" s="31"/>
    </row>
    <row r="749" spans="1:1">
      <c r="A749" s="17"/>
    </row>
    <row r="750" spans="1:1">
      <c r="A750" s="31"/>
    </row>
    <row r="751" spans="1:1">
      <c r="A751" s="17"/>
    </row>
    <row r="752" spans="1:1">
      <c r="A752" s="30"/>
    </row>
    <row r="753" spans="1:1">
      <c r="A753" s="30"/>
    </row>
    <row r="754" spans="1:1">
      <c r="A754" s="30"/>
    </row>
    <row r="755" spans="1:1">
      <c r="A755" s="30"/>
    </row>
    <row r="756" spans="1:1">
      <c r="A756" s="30"/>
    </row>
    <row r="757" spans="1:1">
      <c r="A757" s="30"/>
    </row>
    <row r="758" spans="1:1">
      <c r="A758" s="30"/>
    </row>
    <row r="759" spans="1:1">
      <c r="A759" s="17"/>
    </row>
    <row r="760" spans="1:1">
      <c r="A760" s="17"/>
    </row>
    <row r="761" spans="1:1">
      <c r="A761" s="30"/>
    </row>
    <row r="762" spans="1:1">
      <c r="A762" s="30"/>
    </row>
    <row r="763" spans="1:1">
      <c r="A763" s="30"/>
    </row>
    <row r="764" spans="1:1">
      <c r="A764" s="31"/>
    </row>
    <row r="765" spans="1:1">
      <c r="A765" s="31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31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31"/>
    </row>
    <row r="782" spans="1:1">
      <c r="A782" s="31"/>
    </row>
    <row r="783" spans="1:1">
      <c r="A783" s="31"/>
    </row>
    <row r="784" spans="1:1">
      <c r="A784" s="31"/>
    </row>
    <row r="785" spans="1:1">
      <c r="A785" s="31"/>
    </row>
    <row r="786" spans="1:1">
      <c r="A786" s="31"/>
    </row>
    <row r="787" spans="1:1">
      <c r="A787" s="31"/>
    </row>
    <row r="788" spans="1:1">
      <c r="A788" s="31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31"/>
    </row>
    <row r="830" spans="1:1">
      <c r="A830" s="17"/>
    </row>
    <row r="831" spans="1:1">
      <c r="A831" s="17"/>
    </row>
    <row r="832" spans="1:1">
      <c r="A832" s="38"/>
    </row>
    <row r="833" spans="1:1">
      <c r="A833" s="38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 ht="11.25" customHeight="1">
      <c r="A843" s="17"/>
    </row>
    <row r="844" spans="1:1" ht="11.25" customHeight="1">
      <c r="A844" s="17"/>
    </row>
    <row r="845" spans="1:1" ht="11.25" customHeight="1">
      <c r="A845" s="17"/>
    </row>
    <row r="846" spans="1:1">
      <c r="A846" s="17"/>
    </row>
    <row r="847" spans="1:1">
      <c r="A847" s="17"/>
    </row>
    <row r="848" spans="1:1">
      <c r="A848" s="31"/>
    </row>
    <row r="849" spans="1:1">
      <c r="A849" s="17"/>
    </row>
    <row r="850" spans="1:1">
      <c r="A850" s="31"/>
    </row>
    <row r="851" spans="1:1">
      <c r="A851" s="17"/>
    </row>
    <row r="852" spans="1:1">
      <c r="A852" s="17"/>
    </row>
    <row r="853" spans="1:1">
      <c r="A853" s="17"/>
    </row>
    <row r="854" spans="1:1">
      <c r="A854" s="30"/>
    </row>
    <row r="855" spans="1:1">
      <c r="A855" s="30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 ht="12.75" customHeight="1">
      <c r="A863" s="17"/>
    </row>
    <row r="864" spans="1:1" ht="13.5" customHeight="1">
      <c r="A864" s="17"/>
    </row>
    <row r="865" spans="1:1" ht="13.5" customHeight="1">
      <c r="A865" s="25"/>
    </row>
    <row r="866" spans="1:1">
      <c r="A866" s="31"/>
    </row>
    <row r="867" spans="1:1">
      <c r="A867" s="17"/>
    </row>
    <row r="868" spans="1:1" ht="12.75" customHeight="1">
      <c r="A868" s="31"/>
    </row>
    <row r="869" spans="1:1">
      <c r="A869" s="17"/>
    </row>
    <row r="870" spans="1:1">
      <c r="A870" s="17"/>
    </row>
    <row r="871" spans="1:1">
      <c r="A871" s="17"/>
    </row>
    <row r="872" spans="1:1">
      <c r="A872" s="31"/>
    </row>
    <row r="873" spans="1:1">
      <c r="A873" s="17"/>
    </row>
    <row r="874" spans="1:1">
      <c r="A874" s="17"/>
    </row>
    <row r="875" spans="1:1">
      <c r="A875" s="39"/>
    </row>
    <row r="876" spans="1:1">
      <c r="A876" s="40"/>
    </row>
    <row r="877" spans="1:1">
      <c r="A877" s="17"/>
    </row>
    <row r="878" spans="1:1">
      <c r="A878" s="17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 ht="18" customHeight="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4"/>
    </row>
    <row r="934" spans="1:1">
      <c r="A934" s="17"/>
    </row>
    <row r="935" spans="1:1">
      <c r="A935" s="17"/>
    </row>
    <row r="936" spans="1:1">
      <c r="A936" s="47"/>
    </row>
    <row r="937" spans="1:1">
      <c r="A937" s="47"/>
    </row>
    <row r="938" spans="1:1">
      <c r="A938" s="47"/>
    </row>
    <row r="939" spans="1:1">
      <c r="A939" s="47"/>
    </row>
    <row r="940" spans="1:1">
      <c r="A940" s="47"/>
    </row>
    <row r="941" spans="1:1">
      <c r="A941" s="47"/>
    </row>
    <row r="942" spans="1:1">
      <c r="A942" s="47"/>
    </row>
    <row r="943" spans="1:1">
      <c r="A943" s="19"/>
    </row>
    <row r="944" spans="1:1">
      <c r="A944" s="19"/>
    </row>
    <row r="945" spans="1:1">
      <c r="A945" s="19"/>
    </row>
  </sheetData>
  <mergeCells count="9">
    <mergeCell ref="A2:AE2"/>
    <mergeCell ref="B3:AE3"/>
    <mergeCell ref="Q6:S6"/>
    <mergeCell ref="Z6:AB6"/>
    <mergeCell ref="AC6:AE6"/>
    <mergeCell ref="F6:H6"/>
    <mergeCell ref="A4:J4"/>
    <mergeCell ref="A5:B5"/>
    <mergeCell ref="I6:L6"/>
  </mergeCells>
  <phoneticPr fontId="0" type="noConversion"/>
  <pageMargins left="0" right="0" top="0" bottom="0" header="0.51181102362204722" footer="0.5118110236220472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rozp.2014-I.návrh</vt:lpstr>
    </vt:vector>
  </TitlesOfParts>
  <Company>MÚ Sereď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Florišová</dc:creator>
  <cp:lastModifiedBy>Pauerova</cp:lastModifiedBy>
  <cp:lastPrinted>2016-01-12T07:33:41Z</cp:lastPrinted>
  <dcterms:created xsi:type="dcterms:W3CDTF">2010-04-19T05:58:15Z</dcterms:created>
  <dcterms:modified xsi:type="dcterms:W3CDTF">2016-01-12T07:34:12Z</dcterms:modified>
</cp:coreProperties>
</file>